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BRD - Publications Team\Combined Statement\Combined Statement 2021\Part I\USSGL\Uploaded to Web\"/>
    </mc:Choice>
  </mc:AlternateContent>
  <xr:revisionPtr revIDLastSave="0" documentId="8_{7DA47001-0925-4B46-90CC-1030CC52E8B6}" xr6:coauthVersionLast="46" xr6:coauthVersionMax="46" xr10:uidLastSave="{00000000-0000-0000-0000-000000000000}"/>
  <bookViews>
    <workbookView xWindow="-21720" yWindow="4545" windowWidth="21840" windowHeight="13140" xr2:uid="{72F45C10-2682-4B6C-95E7-D3327C5461E9}"/>
  </bookViews>
  <sheets>
    <sheet name="CAB Template" sheetId="1" r:id="rId1"/>
  </sheets>
  <externalReferences>
    <externalReference r:id="rId2"/>
    <externalReference r:id="rId3"/>
  </externalReferences>
  <definedNames>
    <definedName name="Database_CurrentPeriod" localSheetId="0">[1]Database!$A$9:$B$504</definedName>
    <definedName name="Database_CurrentPeriod">[2]Database!$A$9:$B$504</definedName>
    <definedName name="Database_LastPeriod">[2]Database!$I$9:$J$504</definedName>
    <definedName name="Database_LastYear">[2]Database!$Q$9:$R$504</definedName>
    <definedName name="_xlnm.Print_Area" localSheetId="0">'CAB Template'!$A$1:$F$246</definedName>
    <definedName name="_xlnm.Print_Titles" localSheetId="0">'CAB Template'!$1:$7</definedName>
    <definedName name="SCH1_1005">'[2]Schedule 1 Criteria'!$A$8:$A$9</definedName>
    <definedName name="SCH1_1006">'[2]Schedule 1 Criteria'!$B$8:$B$9</definedName>
    <definedName name="SCH1_1007">'[2]Schedule 1 Criteria'!$C$8:$C$9</definedName>
    <definedName name="SCH1_1008">'[2]Schedule 1 Criteria'!$D$8:$D$9</definedName>
    <definedName name="SCH1_1009">'[2]Schedule 1 Criteria'!$E$8:$E$9</definedName>
    <definedName name="SCH1_1010">'[2]Schedule 1 Criteria'!$F$8:$F$10</definedName>
    <definedName name="SCH1_1011">'[2]Schedule 1 Criteria'!$A$18:$A$19</definedName>
    <definedName name="SCH1_1012">'[2]Schedule 1 Criteria'!$G$28:$G$29</definedName>
    <definedName name="SCH1_1013">'[2]Schedule 1 Criteria'!$H$28:$H$29</definedName>
    <definedName name="SCH1_1015">'[2]Schedule 1 Criteria'!$B$18:$B$19</definedName>
    <definedName name="SCH1_1016">'[2]Schedule 1 Criteria'!$I$28:$I$29</definedName>
    <definedName name="SCH1_1021">'[2]Schedule 1 Criteria'!$C$18:$C$19</definedName>
    <definedName name="SCH1_1040">'[2]Schedule 1 Criteria'!$D$18:$D$19</definedName>
    <definedName name="SCH1_1041">'[2]Schedule 1 Criteria'!$E$18:$E$19</definedName>
    <definedName name="SCH1_1053">'[2]Schedule 1 Criteria'!$J$28:$J$31</definedName>
    <definedName name="SCH1_1054">'[2]Schedule 1 Criteria'!$K$28:$K$31</definedName>
    <definedName name="SCH1_1077">'[2]Schedule 1 Criteria'!$L$28:$L$29</definedName>
    <definedName name="SCH1_1210">'[2]Schedule 1 Criteria'!$F$18:$F$19</definedName>
    <definedName name="SCH1_1211">'[2]Schedule 1 Criteria'!$G$18:$G$19</definedName>
    <definedName name="SCH1_1212">'[2]Schedule 1 Criteria'!$H$18:$H$19</definedName>
    <definedName name="SCH1_1213">'[2]Schedule 1 Criteria'!$I$18:$I$19</definedName>
    <definedName name="SCH1_1214">'[2]Schedule 1 Criteria'!$J$18:$J$19</definedName>
    <definedName name="SCH1_1216">'[2]Schedule 1 Criteria'!$D$28:$D$29</definedName>
    <definedName name="SCH1_1217">'[2]Schedule 1 Criteria'!$K$18:$K$19</definedName>
    <definedName name="SCH1_1218">'[2]Schedule 1 Criteria'!$L$18:$L$19</definedName>
    <definedName name="SCH1_1219">'[2]Schedule 1 Criteria'!$M$18:$M$23</definedName>
    <definedName name="SCH1_1220">'[2]Schedule 1 Criteria'!$N$18:$N$19</definedName>
    <definedName name="SCH1_1225">'[2]Schedule 1 Criteria'!$A$28:$A$29</definedName>
    <definedName name="SCH1_1226">'[2]Schedule 1 Criteria'!$B$28:$B$29</definedName>
    <definedName name="SCH1_1227">'[2]Schedule 1 Criteria'!$C$28:$C$29</definedName>
    <definedName name="SCH1_1410" localSheetId="0">'[1]Schedule 1 Criteria'!$I$8:$I$9</definedName>
    <definedName name="SCH1_1410">'[2]Schedule 1 Criteria'!$I$8:$I$9</definedName>
    <definedName name="SCH1_1411" localSheetId="0">'[1]Schedule 1 Criteria'!$J$8:$J$9</definedName>
    <definedName name="SCH1_1411">'[2]Schedule 1 Criteria'!$J$8:$J$9</definedName>
    <definedName name="SCH1_1416" localSheetId="0">'[1]Schedule 1 Criteria'!$K$8:$K$9</definedName>
    <definedName name="SCH1_1416">'[2]Schedule 1 Criteria'!$K$8:$K$9</definedName>
    <definedName name="SCH1_1418" localSheetId="0">'[1]Schedule 1 Criteria'!$L$8:$L$9</definedName>
    <definedName name="SCH1_1418">'[2]Schedule 1 Criteria'!$L$8:$L$9</definedName>
    <definedName name="SCH1_1420">'[2]Schedule 1 Criteria'!$G$8:$G$9</definedName>
    <definedName name="SCH1_1422" localSheetId="0">'[1]Schedule 1 Criteria'!$M$8:$M$9</definedName>
    <definedName name="SCH1_1422">'[2]Schedule 1 Criteria'!$M$8:$M$9</definedName>
    <definedName name="SCH1_1423">'[2]Schedule 1 Criteria'!$M$28:$M$29</definedName>
    <definedName name="SCH1_1425">'[2]Schedule 1 Criteria'!$H$8:$H$9</definedName>
    <definedName name="SCH1_1450">'[2]Schedule 1 Criteria'!$N$8:$N$9</definedName>
    <definedName name="SCH1_1452">'[2]Schedule 1 Criteria'!$E$28:$E$43</definedName>
    <definedName name="SCH1_1454">'[2]Schedule 1 Criteria'!$F$28:$F$44</definedName>
    <definedName name="SCH1_1610">'[2]Schedule 1 Criteria'!$N$28:$N$29</definedName>
    <definedName name="SCH1_1670">'[2]Schedule 1 Criteria'!$A$51:$A$52</definedName>
    <definedName name="SCH1_1810">'[2]Schedule 1 Criteria'!$B$51:$B$53</definedName>
    <definedName name="SCH1_1840">'[2]Schedule 1 Criteria'!$C$51:$C$52</definedName>
    <definedName name="SCH1_1868">'[2]Schedule 1 Criteria'!$E$51:$E$52</definedName>
    <definedName name="SCH1_1869">'[2]Schedule 1 Criteria'!$F$51:$F$52</definedName>
    <definedName name="SCH1_1870">'[2]Schedule 1 Criteria'!$G$51:$G$52</definedName>
    <definedName name="SCH1_1871">'[2]Schedule 1 Criteria'!$H$51:$H$52</definedName>
    <definedName name="SCH1_1874">'[2]Schedule 1 Criteria'!$I$51:$I$52</definedName>
    <definedName name="SCH1_1875">'[2]Schedule 1 Criteria'!$J$51:$J$52</definedName>
    <definedName name="SCH1_3010">'[2]Schedule 1 Criteria'!$K$51:$K$52</definedName>
    <definedName name="SCH1_3040">'[2]Schedule 1 Criteria'!$L$51:$L$54</definedName>
    <definedName name="SCH1_3045">'[2]Schedule 1 Criteria'!$M$51:$M$60</definedName>
    <definedName name="SCH1_3080">'[2]Schedule 1 Criteria'!$N$51:$N$52</definedName>
    <definedName name="SCH1_3081">'[2]Schedule 1 Criteria'!$A$64:$A$65</definedName>
    <definedName name="SCH1_3083">'[2]Schedule 1 Criteria'!$B$64:$B$65</definedName>
    <definedName name="SCH1_3084">'[2]Schedule 1 Criteria'!$C$64:$C$65</definedName>
    <definedName name="SCH1_3088">'[2]Schedule 1 Criteria'!$D$64:$D$65</definedName>
    <definedName name="SCH1_3089">'[2]Schedule 1 Criteria'!$E$64:$E$65</definedName>
    <definedName name="SCH1_3090">'[2]Schedule 1 Criteria'!$C$123:$C$124</definedName>
    <definedName name="SCH1_8010">'[2]Schedule 1 Criteria'!$D$74:$D$75</definedName>
    <definedName name="SCH1_8012">'[2]Schedule 1 Criteria'!$E$74:$E$75</definedName>
    <definedName name="SCH1_8013">'[2]Schedule 1 Criteria'!$F$74:$F$75</definedName>
    <definedName name="SCH1_8014">'[2]Schedule 1 Criteria'!$G$74:$G$75</definedName>
    <definedName name="SCH1_8015">'[2]Schedule 1 Criteria'!$H$74:$H$75</definedName>
    <definedName name="SCH1_8016">'[2]Schedule 1 Criteria'!$I$74:$I$75</definedName>
    <definedName name="SCH1_8017">'[2]Schedule 1 Criteria'!$J$74:$J$75</definedName>
    <definedName name="SCH1_8018">'[2]Schedule 1 Criteria'!$K$74:$K$75</definedName>
    <definedName name="SCH1_8020">'[2]Schedule 1 Criteria'!$L$74:$L$75</definedName>
    <definedName name="SCH1_8021">'[2]Schedule 1 Criteria'!$M$74:$M$75</definedName>
    <definedName name="SCH1_8030">'[2]Schedule 1 Criteria'!$N$74:$N$75</definedName>
    <definedName name="SCH1_8033">'[2]Schedule 1 Criteria'!$B$97:$B$98</definedName>
    <definedName name="SCH1_8035">'[2]Schedule 1 Criteria'!$C$97:$C$98</definedName>
    <definedName name="SCH1_8040">'[2]Schedule 1 Criteria'!$H$64:$H$65</definedName>
    <definedName name="SCH1_8042">'[2]Schedule 1 Criteria'!$D$97:$D$98</definedName>
    <definedName name="SCH1_8047">'[2]Schedule 1 Criteria'!$E$97:$E$98</definedName>
    <definedName name="SCH1_8056">'[2]Schedule 1 Criteria'!$F$97:$F$98</definedName>
    <definedName name="SCH1_8060">'[2]Schedule 1 Criteria'!$G$97:$G$98</definedName>
    <definedName name="SCH1_8063">'[2]Schedule 1 Criteria'!$H$97:$H$98</definedName>
    <definedName name="SCH1_8067">'[2]Schedule 1 Criteria'!$I$97:$I$98</definedName>
    <definedName name="SCH1_8073">'[2]Schedule 1 Criteria'!$J$97:$J$98</definedName>
    <definedName name="SCH1_8074">'[2]Schedule 1 Criteria'!$K$97:$K$98</definedName>
    <definedName name="SCH1_8075">'[2]Schedule 1 Criteria'!$L$97:$L$98</definedName>
    <definedName name="SCH1_8084">'[2]Schedule 1 Criteria'!$M$97:$M$98</definedName>
    <definedName name="SCH1_8085">'[2]Schedule 1 Criteria'!$N$97:$N$107</definedName>
    <definedName name="SCH1_8116">'[2]Schedule 1 Criteria'!$A$113:$A$114</definedName>
    <definedName name="SCH1_8117">'[2]Schedule 1 Criteria'!$B$113:$B$114</definedName>
    <definedName name="SCH1_8118">'[2]Schedule 1 Criteria'!$C$113:$C$114</definedName>
    <definedName name="SCH1_8119">'[2]Schedule 1 Criteria'!$D$113:$D$114</definedName>
    <definedName name="SCH1_8120">'[2]Schedule 1 Criteria'!$E$113:$E$114</definedName>
    <definedName name="SCH1_8121">'[2]Schedule 1 Criteria'!$B$123:$B$124</definedName>
    <definedName name="SCH1_8131">'[2]Schedule 1 Criteria'!$F$113:$F$114</definedName>
    <definedName name="SCH1_8133">'[2]Schedule 1 Criteria'!$G$113:$G$114</definedName>
    <definedName name="SCH1_8183">'[2]Schedule 1 Criteria'!$H$113:$H$114</definedName>
    <definedName name="SCH1_8220">'[2]Schedule 1 Criteria'!$C$74:$C$92</definedName>
    <definedName name="SCH1_8240">'[2]Schedule 1 Criteria'!$B$74:$B$75</definedName>
    <definedName name="SCH1_8255">'[2]Schedule 1 Criteria'!$I$113:$I$114</definedName>
    <definedName name="SCH1_8321">'[2]Schedule 1 Criteria'!$N$64:$N$65</definedName>
    <definedName name="SCH1_8322">'[2]Schedule 1 Criteria'!$I$64:$I$65</definedName>
    <definedName name="SCH1_8410">'[2]Schedule 1 Criteria'!$F$64:$F$66</definedName>
    <definedName name="SCH1_8412">'[2]Schedule 1 Criteria'!$G$64:$G$65</definedName>
    <definedName name="SCH1_8420">'[2]Schedule 1 Criteria'!$J$64:$J$65</definedName>
    <definedName name="SCH1_8440">'[2]Schedule 1 Criteria'!$K$64:$K$65</definedName>
    <definedName name="SCH1_8442">'[2]Schedule 1 Criteria'!$L$64:$L$65</definedName>
    <definedName name="SCH1_8444">'[2]Schedule 1 Criteria'!$M$64:$M$65</definedName>
    <definedName name="SCH1_8720">'[2]Schedule 1 Criteria'!$A$74:$A$77</definedName>
    <definedName name="SCH1_8869">'[2]Schedule 1 Criteria'!$J$113:$J$114</definedName>
    <definedName name="SCH1_8871">'[2]Schedule 1 Criteria'!$K$113:$K$114</definedName>
    <definedName name="SCH1_8873">'[2]Schedule 1 Criteria'!$L$113:$L$114</definedName>
    <definedName name="SCH1_8875">'[2]Schedule 1 Criteria'!$M$113:$M$114</definedName>
    <definedName name="SCH1_8877">'[2]Schedule 1 Criteria'!$N$113:$N$114</definedName>
    <definedName name="SCH1_8999">'[2]Schedule 1 Criteria'!$A$123:$A$124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  <c r="B17" i="1"/>
  <c r="B20" i="1"/>
  <c r="B21" i="1"/>
  <c r="B22" i="1"/>
  <c r="B27" i="1"/>
  <c r="B28" i="1"/>
  <c r="B29" i="1"/>
  <c r="B31" i="1"/>
  <c r="B32" i="1"/>
  <c r="B33" i="1"/>
  <c r="B36" i="1"/>
  <c r="B39" i="1"/>
  <c r="B40" i="1"/>
  <c r="B43" i="1"/>
  <c r="B48" i="1"/>
  <c r="B49" i="1"/>
  <c r="B50" i="1"/>
  <c r="B51" i="1"/>
  <c r="B52" i="1"/>
  <c r="B53" i="1"/>
  <c r="B54" i="1"/>
  <c r="B55" i="1"/>
  <c r="B56" i="1"/>
  <c r="B57" i="1"/>
  <c r="B58" i="1"/>
  <c r="B59" i="1"/>
  <c r="B61" i="1"/>
  <c r="B64" i="1"/>
  <c r="B67" i="1"/>
  <c r="B70" i="1"/>
  <c r="B73" i="1"/>
  <c r="B79" i="1"/>
  <c r="B81" i="1"/>
  <c r="B83" i="1"/>
  <c r="B86" i="1"/>
  <c r="B88" i="1"/>
  <c r="B90" i="1"/>
  <c r="B93" i="1"/>
  <c r="B97" i="1"/>
  <c r="B103" i="1"/>
  <c r="B104" i="1"/>
  <c r="B109" i="1"/>
  <c r="B110" i="1"/>
  <c r="B111" i="1"/>
  <c r="B112" i="1"/>
  <c r="B115" i="1"/>
  <c r="B118" i="1"/>
  <c r="B120" i="1"/>
  <c r="B121" i="1"/>
  <c r="B123" i="1"/>
  <c r="B124" i="1"/>
  <c r="B125" i="1"/>
  <c r="D16" i="1"/>
  <c r="D17" i="1"/>
  <c r="D20" i="1"/>
  <c r="D21" i="1"/>
  <c r="D22" i="1"/>
  <c r="D27" i="1"/>
  <c r="D28" i="1"/>
  <c r="D29" i="1"/>
  <c r="D31" i="1"/>
  <c r="D32" i="1"/>
  <c r="D33" i="1"/>
  <c r="D36" i="1"/>
  <c r="D39" i="1"/>
  <c r="D40" i="1"/>
  <c r="D43" i="1"/>
  <c r="D48" i="1"/>
  <c r="D49" i="1"/>
  <c r="D50" i="1"/>
  <c r="D51" i="1"/>
  <c r="D52" i="1"/>
  <c r="D53" i="1"/>
  <c r="D54" i="1"/>
  <c r="D55" i="1"/>
  <c r="D56" i="1"/>
  <c r="D57" i="1"/>
  <c r="D58" i="1"/>
  <c r="D59" i="1"/>
  <c r="D61" i="1"/>
  <c r="D64" i="1"/>
  <c r="D67" i="1"/>
  <c r="D70" i="1"/>
  <c r="D73" i="1"/>
  <c r="D79" i="1"/>
  <c r="D81" i="1"/>
  <c r="D83" i="1"/>
  <c r="D86" i="1"/>
  <c r="D88" i="1"/>
  <c r="D90" i="1"/>
  <c r="D93" i="1"/>
  <c r="D97" i="1"/>
  <c r="D103" i="1"/>
  <c r="D104" i="1"/>
  <c r="D109" i="1"/>
  <c r="D110" i="1"/>
  <c r="D111" i="1"/>
  <c r="D112" i="1"/>
  <c r="D115" i="1"/>
  <c r="D118" i="1"/>
  <c r="D120" i="1"/>
  <c r="D121" i="1"/>
  <c r="D123" i="1"/>
  <c r="D124" i="1"/>
  <c r="D125" i="1"/>
  <c r="F125" i="1"/>
  <c r="B132" i="1"/>
  <c r="B133" i="1"/>
  <c r="B134" i="1"/>
  <c r="B139" i="1"/>
  <c r="B143" i="1"/>
  <c r="B145" i="1"/>
  <c r="B148" i="1"/>
  <c r="B149" i="1"/>
  <c r="B153" i="1"/>
  <c r="B154" i="1"/>
  <c r="B155" i="1"/>
  <c r="B157" i="1"/>
  <c r="B163" i="1"/>
  <c r="B165" i="1"/>
  <c r="B166" i="1"/>
  <c r="B170" i="1"/>
  <c r="B173" i="1"/>
  <c r="B176" i="1"/>
  <c r="B187" i="1"/>
  <c r="B191" i="1"/>
  <c r="B195" i="1"/>
  <c r="B198" i="1"/>
  <c r="B202" i="1"/>
  <c r="B219" i="1"/>
  <c r="B221" i="1"/>
  <c r="B222" i="1"/>
  <c r="B225" i="1"/>
  <c r="B227" i="1"/>
  <c r="B229" i="1"/>
  <c r="B233" i="1"/>
  <c r="B234" i="1"/>
  <c r="B236" i="1"/>
  <c r="B237" i="1"/>
  <c r="F237" i="1"/>
  <c r="F251" i="1"/>
  <c r="D251" i="1"/>
  <c r="B251" i="1"/>
  <c r="D187" i="1"/>
  <c r="D191" i="1"/>
  <c r="D195" i="1"/>
  <c r="D198" i="1"/>
  <c r="D202" i="1"/>
  <c r="D221" i="1"/>
  <c r="D222" i="1"/>
  <c r="D225" i="1"/>
  <c r="D227" i="1"/>
  <c r="D229" i="1"/>
  <c r="D233" i="1"/>
  <c r="D234" i="1"/>
  <c r="D236" i="1"/>
  <c r="F236" i="1"/>
  <c r="F234" i="1"/>
  <c r="F233" i="1"/>
  <c r="F230" i="1"/>
  <c r="F229" i="1"/>
  <c r="F227" i="1"/>
  <c r="F225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89" i="1"/>
  <c r="F187" i="1"/>
  <c r="F185" i="1"/>
  <c r="F183" i="1"/>
  <c r="F181" i="1"/>
  <c r="F179" i="1"/>
  <c r="D176" i="1"/>
  <c r="F176" i="1"/>
  <c r="D173" i="1"/>
  <c r="F173" i="1"/>
  <c r="D170" i="1"/>
  <c r="F170" i="1"/>
  <c r="D132" i="1"/>
  <c r="D133" i="1"/>
  <c r="D134" i="1"/>
  <c r="D139" i="1"/>
  <c r="D143" i="1"/>
  <c r="D145" i="1"/>
  <c r="D148" i="1"/>
  <c r="D149" i="1"/>
  <c r="D153" i="1"/>
  <c r="D154" i="1"/>
  <c r="D155" i="1"/>
  <c r="D157" i="1"/>
  <c r="D163" i="1"/>
  <c r="D165" i="1"/>
  <c r="D166" i="1"/>
  <c r="F166" i="1"/>
  <c r="F165" i="1"/>
  <c r="F163" i="1"/>
  <c r="F157" i="1"/>
  <c r="F155" i="1"/>
  <c r="F154" i="1"/>
  <c r="F153" i="1"/>
  <c r="F149" i="1"/>
  <c r="F148" i="1"/>
  <c r="F145" i="1"/>
  <c r="F143" i="1"/>
  <c r="F139" i="1"/>
  <c r="F134" i="1"/>
  <c r="F133" i="1"/>
  <c r="F132" i="1"/>
  <c r="F124" i="1"/>
  <c r="F123" i="1"/>
  <c r="F121" i="1"/>
  <c r="F120" i="1"/>
  <c r="F119" i="1"/>
  <c r="F118" i="1"/>
  <c r="F115" i="1"/>
  <c r="F109" i="1"/>
  <c r="F110" i="1"/>
  <c r="F111" i="1"/>
  <c r="F112" i="1"/>
  <c r="F104" i="1"/>
  <c r="F103" i="1"/>
  <c r="F97" i="1"/>
  <c r="F96" i="1"/>
  <c r="F95" i="1"/>
  <c r="F94" i="1"/>
  <c r="F93" i="1"/>
  <c r="F92" i="1"/>
  <c r="F91" i="1"/>
  <c r="F90" i="1"/>
  <c r="F89" i="1"/>
  <c r="F88" i="1"/>
  <c r="F87" i="1"/>
  <c r="F86" i="1"/>
  <c r="F83" i="1"/>
  <c r="F82" i="1"/>
  <c r="F81" i="1"/>
  <c r="F79" i="1"/>
  <c r="F75" i="1"/>
  <c r="F74" i="1"/>
  <c r="F73" i="1"/>
  <c r="F70" i="1"/>
  <c r="F67" i="1"/>
  <c r="F64" i="1"/>
  <c r="F61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1" i="1"/>
  <c r="F40" i="1"/>
  <c r="F39" i="1"/>
  <c r="F36" i="1"/>
  <c r="F33" i="1"/>
  <c r="F32" i="1"/>
  <c r="F31" i="1"/>
  <c r="F29" i="1"/>
  <c r="F28" i="1"/>
  <c r="F27" i="1"/>
  <c r="F22" i="1"/>
  <c r="F21" i="1"/>
  <c r="F20" i="1"/>
  <c r="F17" i="1"/>
  <c r="F16" i="1"/>
</calcChain>
</file>

<file path=xl/sharedStrings.xml><?xml version="1.0" encoding="utf-8"?>
<sst xmlns="http://schemas.openxmlformats.org/spreadsheetml/2006/main" count="239" uniqueCount="220">
  <si>
    <t>UNITED STATES CENTRAL SUMMARY GENERAL LEDGER ACCOUNT BALANCES</t>
  </si>
  <si>
    <t xml:space="preserve"> </t>
  </si>
  <si>
    <t xml:space="preserve">         BALANCE</t>
  </si>
  <si>
    <t>BALANCE</t>
  </si>
  <si>
    <t>ITEM</t>
  </si>
  <si>
    <t>September 30, 2021</t>
  </si>
  <si>
    <t>September 30, 2020</t>
  </si>
  <si>
    <t>NET CHANGE</t>
  </si>
  <si>
    <t>ASSET ACCOUNTS</t>
  </si>
  <si>
    <t xml:space="preserve">Cash and monetary assets: </t>
  </si>
  <si>
    <r>
      <t xml:space="preserve"> U.S. Treasury operating cash: </t>
    </r>
    <r>
      <rPr>
        <vertAlign val="superscript"/>
        <sz val="11"/>
        <rFont val="Calibri"/>
        <family val="2"/>
        <scheme val="minor"/>
      </rPr>
      <t xml:space="preserve"> 1</t>
    </r>
  </si>
  <si>
    <t>810400 U.S. Treasury Operating Cash - JP Morgan Chase……..……………………………………….</t>
  </si>
  <si>
    <t>810300 Supplementary Financing Program Account……………………………………</t>
  </si>
  <si>
    <t>810500 Repurchase Agreement (REPO)……………………………………………………</t>
  </si>
  <si>
    <t>810600 Term Investment Account…………………………………………………………..</t>
  </si>
  <si>
    <t>810700 Short-Term Cash Investments………………………………………………………</t>
  </si>
  <si>
    <t>810100 + 810200 U.S. Treasury operating cash - Federal Reserve Accounts</t>
  </si>
  <si>
    <t xml:space="preserve">        Balance</t>
  </si>
  <si>
    <t>Special drawing rights:</t>
  </si>
  <si>
    <t>811000 Holdings of Special Drawing Rights</t>
  </si>
  <si>
    <t>811100 SDR Certificates Issued to Federal Reserve Banks</t>
  </si>
  <si>
    <t>Reserve position on the U.S. quota in the IMF:</t>
  </si>
  <si>
    <t xml:space="preserve">  U.S. subscription to the International Monetary Fund:</t>
  </si>
  <si>
    <t xml:space="preserve">811400 Investment in the International Monetary Fund (IMF) - </t>
  </si>
  <si>
    <t xml:space="preserve">     Direct Quota Payments</t>
  </si>
  <si>
    <t>811500 Investment in the IMF - Maintenance of Value Adjustments</t>
  </si>
  <si>
    <t>811600 Due IMF for Subscriptions and Drawing (Letter of Credit)</t>
  </si>
  <si>
    <t xml:space="preserve">811700 Receivable/Payable for Interim Maintenance of </t>
  </si>
  <si>
    <t xml:space="preserve">     Value Adjustments, IMF</t>
  </si>
  <si>
    <t>811800 Dollar Deposits with the IMF</t>
  </si>
  <si>
    <t>R</t>
  </si>
  <si>
    <t>Loans to the International Monetary Fund:</t>
  </si>
  <si>
    <t>811900 Loans to the IMF</t>
  </si>
  <si>
    <t>Other cash and monetary assets:</t>
  </si>
  <si>
    <t>812200 Other U.S. Treasury Monetary Assets</t>
  </si>
  <si>
    <t>812300 General Depositaries - Deferred Accounts</t>
  </si>
  <si>
    <t>812400 Transit Account - Other U.S. Treasury Monetary Assets…………………………</t>
  </si>
  <si>
    <t>812500 Mutilated Paper Currency held by the Bureau of Engraving</t>
  </si>
  <si>
    <t xml:space="preserve">     and Printing</t>
  </si>
  <si>
    <t>812600 Transit Account - Mutilated Paper Currency……………………………………………</t>
  </si>
  <si>
    <t xml:space="preserve">      1050   Bureau of Engraving and Printing Accountability for U.S. Notes..…</t>
  </si>
  <si>
    <t xml:space="preserve">      1060   U.S. Treasury time deposits, foreign depositaries……...…………..</t>
  </si>
  <si>
    <t xml:space="preserve">      1065   U.S. Treasury Time Deposits, Minority Bank Depositaries (EFTPS)..</t>
  </si>
  <si>
    <t>812900 Cash Accountability of Disbursing and Collecting Officers</t>
  </si>
  <si>
    <t>813000 RFC Accountability</t>
  </si>
  <si>
    <t>813200 Change in Non-Federal Securities (Market Value)</t>
  </si>
  <si>
    <t>813300 Funds Held Outside of Treasury (Budgetary)</t>
  </si>
  <si>
    <t>813400 Transit Account - Transfers of Cash - U.S. Disbursing Officers</t>
  </si>
  <si>
    <t>813500 Offset of Change in Non-Federal Securities</t>
  </si>
  <si>
    <t>813600 + 813700 + 813800 Exchange Stabilization Fund</t>
  </si>
  <si>
    <t>813900 Revaluation of Investments in Exchange Stabilization Fund</t>
  </si>
  <si>
    <t>814000 Cash Accountability for USDO - Charleston</t>
  </si>
  <si>
    <t>814100 Cash Accountability for USDO - Bangkok</t>
  </si>
  <si>
    <t>814200 Cash Accountability for the Bureau of Engraving and Printing</t>
  </si>
  <si>
    <t xml:space="preserve">        Total other cash and monetary assets</t>
  </si>
  <si>
    <t xml:space="preserve">          Total cash and monetary assets</t>
  </si>
  <si>
    <t>814500 Non-Federal Securities of the National Railroad Retirement</t>
  </si>
  <si>
    <t xml:space="preserve">     Investment Trust</t>
  </si>
  <si>
    <t xml:space="preserve">     </t>
  </si>
  <si>
    <t>Guaranteed Loan Financing</t>
  </si>
  <si>
    <t xml:space="preserve">815000 Net activity, Guaranteed Loan Financing </t>
  </si>
  <si>
    <t>Direct Loan Financing</t>
  </si>
  <si>
    <t>815500 Net activity, Direct Loan Financing</t>
  </si>
  <si>
    <t>Miscellaneous asset accounts:</t>
  </si>
  <si>
    <t>816000 U.S. Treasury Miscellaneous Assets</t>
  </si>
  <si>
    <t>816100 Foreign Depositary Banks Unclassified Items</t>
  </si>
  <si>
    <t>816200 Federal Reserve Banks, Deferred Items</t>
  </si>
  <si>
    <t>816400 Transfer of Cash between Federal Reserve Bank…….……………..</t>
  </si>
  <si>
    <t>816500 Transit Account, U.S. Treasury Miscellaneous Assets…....…………</t>
  </si>
  <si>
    <t>816600 Transit Account, U.S. Treasury - Owned Gold……..………………..</t>
  </si>
  <si>
    <t xml:space="preserve">816700 U.S. Treasury - Owned Gold </t>
  </si>
  <si>
    <t>816800 Gold Certificate Fund, Board of Governors of the</t>
  </si>
  <si>
    <r>
      <t xml:space="preserve">                 Federal Reserve System  </t>
    </r>
    <r>
      <rPr>
        <vertAlign val="superscript"/>
        <sz val="11"/>
        <rFont val="Calibri"/>
        <family val="2"/>
        <scheme val="minor"/>
      </rPr>
      <t>2</t>
    </r>
  </si>
  <si>
    <t>816900 Foreign Transactions (FT) - Collection and Disbursements X7000………………………..</t>
  </si>
  <si>
    <t>817000 U.S. Currency with the IMF</t>
  </si>
  <si>
    <t>817100 Receivable on U.S. Treasury Securities…………………………………………………….</t>
  </si>
  <si>
    <t>817200 Receivable for Forged, or Incorrect Payment of all</t>
  </si>
  <si>
    <t xml:space="preserve">     U. S. Government checks</t>
  </si>
  <si>
    <t>817300 Deferred Charge/Credit, Loans to IMF……………………………………………..</t>
  </si>
  <si>
    <t>817400 Deposits in Transit to the Treasury Account</t>
  </si>
  <si>
    <t>817500 Deposits in Transit Difference Suspense…………...…………………</t>
  </si>
  <si>
    <t>817700 Deposits in Suspense, Electronic Funds Transfer (OFAC)………………………………</t>
  </si>
  <si>
    <t>817800 Deposits in Suspense, Electronic Funds Transfer………………………………..</t>
  </si>
  <si>
    <t>817800 Deposits in Suspense, Electronic Funds Transfer</t>
  </si>
  <si>
    <t>817900 E-Commerce Collections</t>
  </si>
  <si>
    <t>818000 Transit Account - Unclassified Receipts, EFT………………………………………………</t>
  </si>
  <si>
    <t>818100 Transit Account - EFT FMS……………………………………………………………….</t>
  </si>
  <si>
    <t>818000 Transit Account - Unclassified Receipts, EFT</t>
  </si>
  <si>
    <t>818200 Undistributed Disbursing Transactions (SOT, FMS-224 Revised)</t>
  </si>
  <si>
    <t>818300 Cash Receivable, Federal Tax Deposits, Internal Revenue Service..</t>
  </si>
  <si>
    <t>818400 Transit Account - Foreign Restorations TFC's………...………………</t>
  </si>
  <si>
    <t>818500 Special Reclassification and Write Off of Aged Receipt Accounts</t>
  </si>
  <si>
    <t xml:space="preserve">     and Other Outstanding Differences……………………………………</t>
  </si>
  <si>
    <t>818600 Special Reclassification and Write Off Procedures…………………</t>
  </si>
  <si>
    <t xml:space="preserve">        Total miscellaneous asset accounts</t>
  </si>
  <si>
    <t xml:space="preserve">          Total asset accounts</t>
  </si>
  <si>
    <t>EXCESS OF LIABILITIES</t>
  </si>
  <si>
    <t>Budget and off-budget financing:</t>
  </si>
  <si>
    <t>831000 Accumulated Excess of Liabilities</t>
  </si>
  <si>
    <t>850100 Net Receipts</t>
  </si>
  <si>
    <t>860100 Net Outlays</t>
  </si>
  <si>
    <t xml:space="preserve">        Total budget and off-budget financing</t>
  </si>
  <si>
    <t>Transactions not applied to current year's surplus or deficit:</t>
  </si>
  <si>
    <t>870100 Seigniorage</t>
  </si>
  <si>
    <t>870200 Profit on the sale of Gold……………………………………………………………………….</t>
  </si>
  <si>
    <t>870400 Proceeds from Sale of Loan assets with Recourse......................................</t>
  </si>
  <si>
    <t>870500 Net Gain/Loss on IMF Loan Valuation Adjustment</t>
  </si>
  <si>
    <t>870800 Special Reclass and Write-Off of Aged Budget Clearing Accounts</t>
  </si>
  <si>
    <t>870900 Premium/Discount on Early Buyback of U.S. Treasury Securities</t>
  </si>
  <si>
    <t>871000 Net Gain/Loss on IMF Quota</t>
  </si>
  <si>
    <t xml:space="preserve">        Total transactions not applied to current year's surplus</t>
  </si>
  <si>
    <t xml:space="preserve">        or deficit</t>
  </si>
  <si>
    <t xml:space="preserve">          Total excess of liabilities (+) or assets (-)</t>
  </si>
  <si>
    <t xml:space="preserve">            Total assets and excess of liabilities</t>
  </si>
  <si>
    <t>LIABILITY ACCOUNTS</t>
  </si>
  <si>
    <t>Borrowing from the public:</t>
  </si>
  <si>
    <t xml:space="preserve"> Treasury securities, issued under general Financing authorities:</t>
  </si>
  <si>
    <t xml:space="preserve">820100 + 820400 Debt Held by the Public </t>
  </si>
  <si>
    <t>820300 Intragovernmental Holdings</t>
  </si>
  <si>
    <r>
      <t xml:space="preserve">        Total Treasury securities outstanding </t>
    </r>
    <r>
      <rPr>
        <vertAlign val="superscript"/>
        <sz val="11"/>
        <rFont val="Calibri"/>
        <family val="2"/>
        <scheme val="minor"/>
      </rPr>
      <t>3</t>
    </r>
  </si>
  <si>
    <t xml:space="preserve"> Plus Premium on Treasury Securities:</t>
  </si>
  <si>
    <t xml:space="preserve">   </t>
  </si>
  <si>
    <t>820500 Deferred Interest (Premium) on Public Debt Subscriptions, U.S.</t>
  </si>
  <si>
    <t xml:space="preserve">     Treasury securities</t>
  </si>
  <si>
    <t xml:space="preserve"> Less:</t>
  </si>
  <si>
    <t xml:space="preserve"> Discount on Treasury Securities:</t>
  </si>
  <si>
    <t>820600 Deferred Interest (Discount) on U.S. Treasury Securities</t>
  </si>
  <si>
    <t xml:space="preserve">            Total Treasury securities net of premium and discount</t>
  </si>
  <si>
    <t xml:space="preserve">  Agency securities, issued under special financing authorities</t>
  </si>
  <si>
    <t>821000 Principal of Outstanding Agency Securities</t>
  </si>
  <si>
    <t xml:space="preserve">        Total Federal securities</t>
  </si>
  <si>
    <t>Deduct:</t>
  </si>
  <si>
    <t>Federal securities held as investments of government accounts</t>
  </si>
  <si>
    <t>821500 Investment in Certain Deposit Funds</t>
  </si>
  <si>
    <t>821600 Investment of Government Accounts in Public Debt Securities</t>
  </si>
  <si>
    <t>821700 Investment of Government Accounts in Agency Securities</t>
  </si>
  <si>
    <t xml:space="preserve">        Total Federal securities held as investments of government </t>
  </si>
  <si>
    <t xml:space="preserve">        accounts</t>
  </si>
  <si>
    <t>Less</t>
  </si>
  <si>
    <t xml:space="preserve"> Discount on Federal Securities:</t>
  </si>
  <si>
    <t>821800 Discount on Federal Securities Held as Investments</t>
  </si>
  <si>
    <t xml:space="preserve">     in Government Accounts</t>
  </si>
  <si>
    <t xml:space="preserve">         Net Federal securities held as investments of government </t>
  </si>
  <si>
    <t xml:space="preserve">         accounts less discount</t>
  </si>
  <si>
    <t xml:space="preserve">          Total borrowing from the public</t>
  </si>
  <si>
    <t>Accrued interest payable to the public:</t>
  </si>
  <si>
    <t>822500 Accrued Interest Payable on Exchange of Deferred Public</t>
  </si>
  <si>
    <t xml:space="preserve">     Debt Subscriptions, United States Treasury Securities</t>
  </si>
  <si>
    <t>Allocations of special drawing rights:</t>
  </si>
  <si>
    <t>823000 Allocation of Special Drawing Rights</t>
  </si>
  <si>
    <t>Deposit funds:</t>
  </si>
  <si>
    <t xml:space="preserve">823500 + 823600 + 823700 + 823800 Deposit Funds </t>
  </si>
  <si>
    <t>Miscellaneous liability accounts:</t>
  </si>
  <si>
    <t>824000 Corporate Securities and Interest Checks Outstanding………………………………</t>
  </si>
  <si>
    <t>824100 Transit Account - Symbol/Serial Payment</t>
  </si>
  <si>
    <t xml:space="preserve">                 Edit Discrepancies on U.S. Treasury Checks...............................................</t>
  </si>
  <si>
    <t>824200 Transit Account - Payment Account Discrepancies on</t>
  </si>
  <si>
    <t xml:space="preserve">     U.S. Treasury checks............................................................................................</t>
  </si>
  <si>
    <t>824300 Transit Account - Payment of U.S. Treasury Checks Without</t>
  </si>
  <si>
    <t xml:space="preserve">     Issue Data…………………………….........................................................................................</t>
  </si>
  <si>
    <t>824400 Disbursing Officers Checks Outstanding - Unfunded Accounts</t>
  </si>
  <si>
    <t xml:space="preserve">     of Four-Digit Symbols</t>
  </si>
  <si>
    <t>824500 Transit Account - Payment of U.S. Treasury Checks Pending</t>
  </si>
  <si>
    <t xml:space="preserve">     Archive Retrieval (Deferred Payments)...........................................</t>
  </si>
  <si>
    <t>824600 Transit Accounts - Adjustment of U.S. Treasury Check Payments</t>
  </si>
  <si>
    <t xml:space="preserve">     with Federal Reserve Banks</t>
  </si>
  <si>
    <t>824700 Transit Account - Uncollectable Payment Amount Discrepancies</t>
  </si>
  <si>
    <t xml:space="preserve">     on US Treasury Checks……………………………………………………………………………………..</t>
  </si>
  <si>
    <t>824900 Non-Budgetary Impact Accounts………………………………………………</t>
  </si>
  <si>
    <t>825000 Transit Accounts - U.S. Treasury Check Discrepancies</t>
  </si>
  <si>
    <t xml:space="preserve">     8025    Coinage Metal Accounts Payable……………………………………….</t>
  </si>
  <si>
    <t>825200 Disbursing Officers' Payments - Electronic Funds Transfer…...</t>
  </si>
  <si>
    <t>825300 Postal Money Orders Outstanding - Actual</t>
  </si>
  <si>
    <t xml:space="preserve">     8034    Postal money orders outstanding - Estimates……………………….</t>
  </si>
  <si>
    <t>825400 Payment Vouchers on Letters of Credit Outstanding………………………………………………….</t>
  </si>
  <si>
    <t>825600 Deferred Receipt and Outlay Transactions U.S. Postal Service……………………………………………………</t>
  </si>
  <si>
    <t>825700 Unamortized Premium (Discount) on Public Debt Securities</t>
  </si>
  <si>
    <t>825800 Transfer of Unprocessed U.S. Treasury Checks - Unclassified………</t>
  </si>
  <si>
    <t>825900 Transit Account - Unclassified Charges, EFT………………………….</t>
  </si>
  <si>
    <t>826000 Transit Account - Unclassified Receipts and Outlay</t>
  </si>
  <si>
    <t xml:space="preserve">     Telegraphic Reports........................................................................</t>
  </si>
  <si>
    <t>826100 Transit Account - Checks on U.S. Treasury Cashed - Unclassified…</t>
  </si>
  <si>
    <t>826200 Transit Account - Suspense Items, U.S. Treasury</t>
  </si>
  <si>
    <t xml:space="preserve">     8071    Transit account - Check, Returned Items LP Data…………………..</t>
  </si>
  <si>
    <t>826300 Transfer of U.S. Treasury Check Data</t>
  </si>
  <si>
    <t xml:space="preserve">826400 Transit Account - Transfer of Symbol/Serial Misread Between </t>
  </si>
  <si>
    <t xml:space="preserve">     CP&amp;R systems……………………………………………………………………………………</t>
  </si>
  <si>
    <t>826500 Adjustment of U.S. Treasury Check Data………………………………………</t>
  </si>
  <si>
    <t>826600 Suspense Items, Invalid Agency Location Codes…………………………</t>
  </si>
  <si>
    <t>826700 Transit Account - Borrowing from FFB and Treasury……………………</t>
  </si>
  <si>
    <t>826900 Cash-Link Miscellaneous Transfers………………………………………………</t>
  </si>
  <si>
    <t>827000 Transit Account - Unprocessed Cash Link Restorations………………</t>
  </si>
  <si>
    <t>827100 Cash-Link ACH Transfers………………………………………………………………</t>
  </si>
  <si>
    <t>827200 Cash-Link, FRB Book Entry Transfer…</t>
  </si>
  <si>
    <t>827300 Federal Reserve - Electronic Tax Application Settlement…</t>
  </si>
  <si>
    <t>827700 Check Claims (Suspense)</t>
  </si>
  <si>
    <t>827800 Tennessee Valley Authority Alternative Financing Transactions</t>
  </si>
  <si>
    <t>827900 Miscellaneous Liability Accounts - BPD…………………..……………</t>
  </si>
  <si>
    <t>828100 Transit Account - Statement of Accountability</t>
  </si>
  <si>
    <t xml:space="preserve">                 (Department of Defense - Air Force)</t>
  </si>
  <si>
    <t>828200 Transit Account - Statement of Accountability</t>
  </si>
  <si>
    <t xml:space="preserve">                 (Department of Defense - Army)</t>
  </si>
  <si>
    <t>828300 Transit Account - Discrepancies in U.S. Disbursing</t>
  </si>
  <si>
    <t xml:space="preserve">     Officers' Accounts</t>
  </si>
  <si>
    <t>828400 Exchange Receipts and Payments by U.S. Disbursing Officers…………………………………….</t>
  </si>
  <si>
    <t>828500 Transit Account - Payment by One Disbursing Officer for Account</t>
  </si>
  <si>
    <t xml:space="preserve">     of Another Disbursing Officer, Division of Disbursement and</t>
  </si>
  <si>
    <t xml:space="preserve">     U.S. Disbursing Officers - Not Yet Classified</t>
  </si>
  <si>
    <t>828600 Capital Transfer Account</t>
  </si>
  <si>
    <t>828700 PIR FRB Book Transfer</t>
  </si>
  <si>
    <t xml:space="preserve">        Total miscellaneous liability accounts</t>
  </si>
  <si>
    <t xml:space="preserve">            Total liability accounts</t>
  </si>
  <si>
    <t>1  Major sources of information used to determine Treasury's operating cash include Federal Reserve Banks, the Treasury Regional</t>
  </si>
  <si>
    <t xml:space="preserve">    Finance Centers, the Internal Revenue Service Centers, the Bureau of the Fiscal Service and various electronic systems.  Deposits are</t>
  </si>
  <si>
    <t xml:space="preserve">    reflected as received and withdrawals are reflected as processed.</t>
  </si>
  <si>
    <t>2  The difference between Gold and Gold Certificates represents 100,000 fine troy ounces of unmonetized gold held by the U.S. Mint as</t>
  </si>
  <si>
    <t xml:space="preserve">    assurance that Gold Certificates are fully backed by Reserve Gold.</t>
  </si>
  <si>
    <t>3  Rounding differences are due to system application errors</t>
  </si>
  <si>
    <t>r   Revised</t>
  </si>
  <si>
    <t>Balance check between Total Asset =Total Liabilities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</si>
</sst>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\ ;\(&quot;$&quot;#,##0.00\)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Calibri Light"/>
      <family val="1"/>
      <scheme val="major"/>
    </font>
    <font>
      <sz val="11"/>
      <name val="Calibri"/>
      <family val="2"/>
      <scheme val="minor"/>
    </font>
    <font>
      <b/>
      <i/>
      <sz val="8"/>
      <color rgb="FFFF000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vertAlign val="superscript"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7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</cellStyleXfs>
  <cellXfs count="133">
    <xf numFmtId="0" fontId="0" fillId="0" borderId="0" xfId="0"/>
    <xf numFmtId="0" fontId="2" fillId="0" borderId="0" xfId="1"/>
    <xf numFmtId="0" fontId="4" fillId="0" borderId="0" xfId="2" applyFont="1"/>
    <xf numFmtId="2" fontId="6" fillId="0" borderId="0" xfId="1" applyNumberFormat="1" applyFont="1" applyProtection="1">
      <protection locked="0"/>
    </xf>
    <xf numFmtId="43" fontId="6" fillId="0" borderId="0" xfId="3" applyFont="1" applyProtection="1">
      <protection locked="0"/>
    </xf>
    <xf numFmtId="2" fontId="6" fillId="0" borderId="0" xfId="1" applyNumberFormat="1" applyFont="1" applyAlignment="1" applyProtection="1">
      <alignment horizontal="left"/>
      <protection locked="0"/>
    </xf>
    <xf numFmtId="4" fontId="6" fillId="0" borderId="0" xfId="3" applyNumberFormat="1" applyFont="1" applyProtection="1">
      <protection locked="0"/>
    </xf>
    <xf numFmtId="2" fontId="2" fillId="0" borderId="0" xfId="1" applyNumberFormat="1" applyProtection="1">
      <protection locked="0"/>
    </xf>
    <xf numFmtId="43" fontId="2" fillId="0" borderId="0" xfId="3" applyFont="1" applyBorder="1" applyProtection="1">
      <protection locked="0"/>
    </xf>
    <xf numFmtId="2" fontId="2" fillId="0" borderId="0" xfId="1" applyNumberFormat="1" applyAlignment="1" applyProtection="1">
      <alignment horizontal="left"/>
      <protection locked="0"/>
    </xf>
    <xf numFmtId="4" fontId="2" fillId="0" borderId="0" xfId="3" applyNumberFormat="1" applyFont="1" applyProtection="1">
      <protection locked="0"/>
    </xf>
    <xf numFmtId="2" fontId="2" fillId="0" borderId="2" xfId="1" applyNumberFormat="1" applyBorder="1" applyProtection="1">
      <protection locked="0"/>
    </xf>
    <xf numFmtId="43" fontId="7" fillId="0" borderId="3" xfId="3" applyFont="1" applyBorder="1" applyAlignment="1" applyProtection="1">
      <protection locked="0"/>
    </xf>
    <xf numFmtId="43" fontId="7" fillId="0" borderId="4" xfId="3" applyFont="1" applyBorder="1" applyAlignment="1" applyProtection="1">
      <protection locked="0"/>
    </xf>
    <xf numFmtId="43" fontId="7" fillId="0" borderId="3" xfId="3" applyFont="1" applyBorder="1" applyAlignment="1" applyProtection="1">
      <alignment horizontal="center"/>
      <protection locked="0"/>
    </xf>
    <xf numFmtId="4" fontId="2" fillId="0" borderId="2" xfId="3" applyNumberFormat="1" applyFont="1" applyBorder="1" applyProtection="1">
      <protection locked="0"/>
    </xf>
    <xf numFmtId="2" fontId="7" fillId="0" borderId="5" xfId="1" applyNumberFormat="1" applyFont="1" applyBorder="1" applyAlignment="1" applyProtection="1">
      <alignment horizontal="center"/>
      <protection locked="0"/>
    </xf>
    <xf numFmtId="43" fontId="7" fillId="0" borderId="6" xfId="3" quotePrefix="1" applyFont="1" applyBorder="1" applyAlignment="1">
      <alignment horizontal="center"/>
    </xf>
    <xf numFmtId="43" fontId="7" fillId="0" borderId="7" xfId="3" quotePrefix="1" applyFont="1" applyBorder="1" applyAlignment="1">
      <alignment horizontal="center"/>
    </xf>
    <xf numFmtId="43" fontId="7" fillId="0" borderId="7" xfId="3" quotePrefix="1" applyFont="1" applyBorder="1" applyAlignment="1"/>
    <xf numFmtId="4" fontId="7" fillId="0" borderId="5" xfId="3" applyNumberFormat="1" applyFont="1" applyBorder="1" applyAlignment="1" applyProtection="1">
      <alignment horizontal="center"/>
      <protection locked="0"/>
    </xf>
    <xf numFmtId="2" fontId="2" fillId="0" borderId="8" xfId="1" applyNumberFormat="1" applyBorder="1" applyProtection="1">
      <protection locked="0"/>
    </xf>
    <xf numFmtId="4" fontId="2" fillId="0" borderId="9" xfId="3" applyNumberFormat="1" applyFont="1" applyBorder="1" applyProtection="1">
      <protection locked="0"/>
    </xf>
    <xf numFmtId="2" fontId="7" fillId="0" borderId="8" xfId="1" applyNumberFormat="1" applyFont="1" applyBorder="1" applyAlignment="1" applyProtection="1">
      <alignment horizontal="center"/>
      <protection locked="0"/>
    </xf>
    <xf numFmtId="2" fontId="4" fillId="0" borderId="8" xfId="1" applyNumberFormat="1" applyFont="1" applyBorder="1" applyProtection="1">
      <protection locked="0"/>
    </xf>
    <xf numFmtId="43" fontId="4" fillId="0" borderId="0" xfId="3" applyFont="1" applyBorder="1" applyAlignment="1" applyProtection="1">
      <alignment horizontal="right" indent="1"/>
      <protection locked="0"/>
    </xf>
    <xf numFmtId="43" fontId="4" fillId="0" borderId="0" xfId="3" applyFont="1" applyBorder="1" applyProtection="1">
      <protection locked="0"/>
    </xf>
    <xf numFmtId="2" fontId="4" fillId="0" borderId="0" xfId="1" applyNumberFormat="1" applyFont="1" applyAlignment="1" applyProtection="1">
      <alignment horizontal="left"/>
      <protection locked="0"/>
    </xf>
    <xf numFmtId="4" fontId="4" fillId="0" borderId="9" xfId="3" applyNumberFormat="1" applyFont="1" applyBorder="1" applyProtection="1">
      <protection locked="0"/>
    </xf>
    <xf numFmtId="2" fontId="4" fillId="0" borderId="8" xfId="1" applyNumberFormat="1" applyFont="1" applyBorder="1"/>
    <xf numFmtId="43" fontId="4" fillId="0" borderId="0" xfId="3" applyFont="1" applyBorder="1" applyAlignment="1">
      <alignment horizontal="right" indent="1"/>
    </xf>
    <xf numFmtId="43" fontId="4" fillId="0" borderId="0" xfId="3" applyFont="1" applyBorder="1"/>
    <xf numFmtId="2" fontId="4" fillId="0" borderId="0" xfId="1" applyNumberFormat="1" applyFont="1" applyAlignment="1">
      <alignment horizontal="left"/>
    </xf>
    <xf numFmtId="4" fontId="4" fillId="0" borderId="9" xfId="3" applyNumberFormat="1" applyFont="1" applyBorder="1" applyAlignment="1">
      <alignment horizontal="right" indent="1"/>
    </xf>
    <xf numFmtId="2" fontId="4" fillId="0" borderId="8" xfId="1" applyNumberFormat="1" applyFont="1" applyBorder="1" applyAlignment="1">
      <alignment horizontal="left" indent="1"/>
    </xf>
    <xf numFmtId="43" fontId="4" fillId="0" borderId="0" xfId="3" quotePrefix="1" applyFont="1" applyBorder="1" applyAlignment="1">
      <alignment horizontal="right" indent="1"/>
    </xf>
    <xf numFmtId="43" fontId="4" fillId="0" borderId="0" xfId="3" quotePrefix="1" applyFont="1" applyBorder="1"/>
    <xf numFmtId="4" fontId="4" fillId="0" borderId="0" xfId="1" applyNumberFormat="1" applyFont="1" applyAlignment="1">
      <alignment horizontal="left"/>
    </xf>
    <xf numFmtId="4" fontId="4" fillId="0" borderId="9" xfId="3" quotePrefix="1" applyNumberFormat="1" applyFont="1" applyBorder="1" applyAlignment="1">
      <alignment horizontal="right" indent="1"/>
    </xf>
    <xf numFmtId="2" fontId="4" fillId="0" borderId="8" xfId="1" applyNumberFormat="1" applyFont="1" applyBorder="1" applyAlignment="1" applyProtection="1">
      <alignment horizontal="left" indent="1"/>
      <protection locked="0"/>
    </xf>
    <xf numFmtId="2" fontId="4" fillId="2" borderId="8" xfId="1" applyNumberFormat="1" applyFont="1" applyFill="1" applyBorder="1" applyAlignment="1" applyProtection="1">
      <alignment horizontal="left" indent="1"/>
      <protection locked="0"/>
    </xf>
    <xf numFmtId="4" fontId="4" fillId="0" borderId="10" xfId="3" quotePrefix="1" applyNumberFormat="1" applyFont="1" applyBorder="1" applyAlignment="1"/>
    <xf numFmtId="4" fontId="4" fillId="0" borderId="0" xfId="3" quotePrefix="1" applyNumberFormat="1" applyFont="1" applyBorder="1"/>
    <xf numFmtId="4" fontId="4" fillId="0" borderId="10" xfId="3" quotePrefix="1" applyNumberFormat="1" applyFont="1" applyBorder="1" applyAlignment="1">
      <alignment horizontal="right" indent="1"/>
    </xf>
    <xf numFmtId="4" fontId="4" fillId="0" borderId="0" xfId="3" applyNumberFormat="1" applyFont="1" applyBorder="1" applyAlignment="1">
      <alignment horizontal="left"/>
    </xf>
    <xf numFmtId="4" fontId="4" fillId="0" borderId="7" xfId="3" quotePrefix="1" applyNumberFormat="1" applyFont="1" applyBorder="1" applyAlignment="1">
      <alignment horizontal="right" indent="1"/>
    </xf>
    <xf numFmtId="4" fontId="4" fillId="0" borderId="11" xfId="3" applyNumberFormat="1" applyFont="1" applyBorder="1" applyAlignment="1"/>
    <xf numFmtId="4" fontId="4" fillId="0" borderId="0" xfId="3" applyNumberFormat="1" applyFont="1" applyBorder="1" applyAlignment="1" applyProtection="1">
      <alignment horizontal="left"/>
      <protection locked="0"/>
    </xf>
    <xf numFmtId="4" fontId="4" fillId="0" borderId="12" xfId="3" applyNumberFormat="1" applyFont="1" applyBorder="1" applyAlignment="1">
      <alignment horizontal="right" indent="1"/>
    </xf>
    <xf numFmtId="4" fontId="4" fillId="0" borderId="0" xfId="1" applyNumberFormat="1" applyFont="1" applyAlignment="1" applyProtection="1">
      <alignment horizontal="left"/>
      <protection locked="0"/>
    </xf>
    <xf numFmtId="4" fontId="4" fillId="0" borderId="9" xfId="3" applyNumberFormat="1" applyFont="1" applyBorder="1" applyAlignment="1" applyProtection="1">
      <alignment horizontal="right" indent="1"/>
      <protection locked="0"/>
    </xf>
    <xf numFmtId="4" fontId="4" fillId="0" borderId="0" xfId="4" quotePrefix="1" applyNumberFormat="1" applyFont="1" applyFill="1" applyBorder="1"/>
    <xf numFmtId="4" fontId="4" fillId="0" borderId="0" xfId="3" quotePrefix="1" applyNumberFormat="1" applyFont="1" applyBorder="1" applyAlignment="1">
      <alignment horizontal="right" indent="1"/>
    </xf>
    <xf numFmtId="4" fontId="4" fillId="0" borderId="10" xfId="4" quotePrefix="1" applyNumberFormat="1" applyFont="1" applyFill="1" applyBorder="1"/>
    <xf numFmtId="43" fontId="4" fillId="0" borderId="7" xfId="3" quotePrefix="1" applyFont="1" applyBorder="1" applyAlignment="1">
      <alignment horizontal="right" indent="1"/>
    </xf>
    <xf numFmtId="4" fontId="4" fillId="0" borderId="1" xfId="3" applyNumberFormat="1" applyFont="1" applyBorder="1" applyAlignment="1"/>
    <xf numFmtId="4" fontId="4" fillId="0" borderId="0" xfId="3" applyNumberFormat="1" applyFont="1" applyBorder="1"/>
    <xf numFmtId="4" fontId="4" fillId="0" borderId="11" xfId="3" applyNumberFormat="1" applyFont="1" applyBorder="1" applyAlignment="1">
      <alignment horizontal="right" indent="1"/>
    </xf>
    <xf numFmtId="4" fontId="4" fillId="0" borderId="0" xfId="3" applyNumberFormat="1" applyFont="1" applyBorder="1" applyAlignment="1" applyProtection="1">
      <alignment horizontal="right" indent="1"/>
      <protection locked="0"/>
    </xf>
    <xf numFmtId="4" fontId="4" fillId="0" borderId="0" xfId="3" applyNumberFormat="1" applyFont="1" applyBorder="1" applyProtection="1">
      <protection locked="0"/>
    </xf>
    <xf numFmtId="4" fontId="4" fillId="0" borderId="0" xfId="3" applyNumberFormat="1" applyFont="1" applyBorder="1" applyAlignment="1">
      <alignment horizontal="right" indent="1"/>
    </xf>
    <xf numFmtId="2" fontId="4" fillId="0" borderId="8" xfId="1" applyNumberFormat="1" applyFont="1" applyBorder="1" applyAlignment="1" applyProtection="1">
      <alignment horizontal="left" indent="3"/>
      <protection locked="0"/>
    </xf>
    <xf numFmtId="4" fontId="9" fillId="0" borderId="0" xfId="1" applyNumberFormat="1" applyFont="1" applyAlignment="1" applyProtection="1">
      <alignment horizontal="left"/>
      <protection locked="0"/>
    </xf>
    <xf numFmtId="43" fontId="4" fillId="0" borderId="9" xfId="3" quotePrefix="1" applyFont="1" applyBorder="1" applyAlignment="1">
      <alignment horizontal="right" indent="1"/>
    </xf>
    <xf numFmtId="4" fontId="4" fillId="0" borderId="1" xfId="3" applyNumberFormat="1" applyFont="1" applyBorder="1" applyAlignment="1">
      <alignment horizontal="right" indent="1"/>
    </xf>
    <xf numFmtId="4" fontId="4" fillId="0" borderId="13" xfId="3" applyNumberFormat="1" applyFont="1" applyBorder="1" applyAlignment="1">
      <alignment horizontal="right" indent="1"/>
    </xf>
    <xf numFmtId="4" fontId="4" fillId="0" borderId="1" xfId="3" applyNumberFormat="1" applyFont="1" applyBorder="1" applyAlignment="1" applyProtection="1">
      <protection locked="0"/>
    </xf>
    <xf numFmtId="4" fontId="4" fillId="0" borderId="1" xfId="3" applyNumberFormat="1" applyFont="1" applyBorder="1" applyAlignment="1" applyProtection="1">
      <alignment horizontal="right" indent="1"/>
      <protection locked="0"/>
    </xf>
    <xf numFmtId="4" fontId="4" fillId="0" borderId="0" xfId="4" quotePrefix="1" applyNumberFormat="1" applyFont="1" applyFill="1" applyBorder="1" applyAlignment="1"/>
    <xf numFmtId="2" fontId="4" fillId="0" borderId="8" xfId="1" applyNumberFormat="1" applyFont="1" applyBorder="1" applyAlignment="1">
      <alignment horizontal="left" indent="3"/>
    </xf>
    <xf numFmtId="4" fontId="4" fillId="0" borderId="0" xfId="3" quotePrefix="1" applyNumberFormat="1" applyFont="1" applyFill="1" applyBorder="1"/>
    <xf numFmtId="4" fontId="4" fillId="0" borderId="0" xfId="3" quotePrefix="1" applyNumberFormat="1" applyFont="1" applyFill="1" applyBorder="1" applyAlignment="1">
      <alignment horizontal="right" indent="1"/>
    </xf>
    <xf numFmtId="4" fontId="4" fillId="0" borderId="1" xfId="3" applyNumberFormat="1" applyFont="1" applyFill="1" applyBorder="1" applyAlignment="1">
      <alignment horizontal="right" indent="1"/>
    </xf>
    <xf numFmtId="4" fontId="4" fillId="0" borderId="0" xfId="3" applyNumberFormat="1" applyFont="1" applyFill="1" applyBorder="1"/>
    <xf numFmtId="4" fontId="4" fillId="0" borderId="13" xfId="3" applyNumberFormat="1" applyFont="1" applyFill="1" applyBorder="1" applyAlignment="1">
      <alignment horizontal="right" indent="1"/>
    </xf>
    <xf numFmtId="4" fontId="4" fillId="0" borderId="1" xfId="3" quotePrefix="1" applyNumberFormat="1" applyFont="1" applyBorder="1" applyAlignment="1"/>
    <xf numFmtId="4" fontId="4" fillId="0" borderId="1" xfId="3" quotePrefix="1" applyNumberFormat="1" applyFont="1" applyBorder="1" applyAlignment="1">
      <alignment horizontal="right" indent="1"/>
    </xf>
    <xf numFmtId="4" fontId="4" fillId="0" borderId="0" xfId="3" applyNumberFormat="1" applyFont="1" applyBorder="1" applyAlignment="1"/>
    <xf numFmtId="4" fontId="9" fillId="0" borderId="0" xfId="1" applyNumberFormat="1" applyFont="1" applyAlignment="1">
      <alignment horizontal="left"/>
    </xf>
    <xf numFmtId="2" fontId="4" fillId="0" borderId="6" xfId="1" applyNumberFormat="1" applyFont="1" applyBorder="1" applyProtection="1">
      <protection locked="0"/>
    </xf>
    <xf numFmtId="4" fontId="4" fillId="0" borderId="10" xfId="1" applyNumberFormat="1" applyFont="1" applyBorder="1" applyAlignment="1" applyProtection="1">
      <alignment horizontal="right" indent="1"/>
      <protection locked="0"/>
    </xf>
    <xf numFmtId="4" fontId="4" fillId="0" borderId="10" xfId="1" applyNumberFormat="1" applyFont="1" applyBorder="1" applyAlignment="1" applyProtection="1">
      <alignment horizontal="left"/>
      <protection locked="0"/>
    </xf>
    <xf numFmtId="4" fontId="4" fillId="0" borderId="7" xfId="1" applyNumberFormat="1" applyFont="1" applyBorder="1" applyAlignment="1" applyProtection="1">
      <alignment horizontal="right" indent="1"/>
      <protection locked="0"/>
    </xf>
    <xf numFmtId="43" fontId="4" fillId="0" borderId="9" xfId="3" applyFont="1" applyFill="1" applyBorder="1" applyAlignment="1">
      <alignment horizontal="right" indent="1"/>
    </xf>
    <xf numFmtId="4" fontId="4" fillId="0" borderId="0" xfId="2" applyNumberFormat="1" applyFont="1"/>
    <xf numFmtId="4" fontId="4" fillId="0" borderId="0" xfId="4" applyNumberFormat="1" applyFont="1" applyFill="1" applyBorder="1"/>
    <xf numFmtId="4" fontId="4" fillId="0" borderId="0" xfId="3" applyNumberFormat="1" applyFont="1" applyFill="1" applyBorder="1" applyAlignment="1">
      <alignment horizontal="right" indent="1"/>
    </xf>
    <xf numFmtId="4" fontId="4" fillId="0" borderId="9" xfId="3" applyNumberFormat="1" applyFont="1" applyFill="1" applyBorder="1" applyAlignment="1">
      <alignment horizontal="right" indent="1"/>
    </xf>
    <xf numFmtId="4" fontId="10" fillId="0" borderId="0" xfId="2" applyNumberFormat="1" applyFont="1" applyProtection="1">
      <protection locked="0"/>
    </xf>
    <xf numFmtId="4" fontId="4" fillId="0" borderId="10" xfId="4" quotePrefix="1" applyNumberFormat="1" applyFont="1" applyFill="1" applyBorder="1" applyAlignment="1"/>
    <xf numFmtId="4" fontId="4" fillId="0" borderId="10" xfId="3" applyNumberFormat="1" applyFont="1" applyBorder="1" applyAlignment="1">
      <alignment horizontal="right" indent="1"/>
    </xf>
    <xf numFmtId="4" fontId="4" fillId="0" borderId="7" xfId="3" applyNumberFormat="1" applyFont="1" applyBorder="1" applyAlignment="1">
      <alignment horizontal="right" indent="1"/>
    </xf>
    <xf numFmtId="4" fontId="4" fillId="0" borderId="0" xfId="5" applyNumberFormat="1" applyFont="1" applyBorder="1" applyAlignment="1" applyProtection="1">
      <alignment horizontal="left"/>
      <protection locked="0"/>
    </xf>
    <xf numFmtId="0" fontId="4" fillId="0" borderId="8" xfId="1" applyFont="1" applyBorder="1"/>
    <xf numFmtId="4" fontId="4" fillId="0" borderId="10" xfId="4" applyNumberFormat="1" applyFont="1" applyFill="1" applyBorder="1"/>
    <xf numFmtId="4" fontId="4" fillId="0" borderId="1" xfId="3" applyNumberFormat="1" applyFont="1" applyFill="1" applyBorder="1"/>
    <xf numFmtId="4" fontId="4" fillId="0" borderId="0" xfId="5" applyNumberFormat="1" applyFont="1" applyBorder="1" applyAlignment="1">
      <alignment horizontal="left"/>
    </xf>
    <xf numFmtId="4" fontId="9" fillId="0" borderId="0" xfId="5" applyNumberFormat="1" applyFont="1" applyBorder="1" applyAlignment="1">
      <alignment horizontal="left"/>
    </xf>
    <xf numFmtId="4" fontId="9" fillId="0" borderId="0" xfId="5" applyNumberFormat="1" applyFont="1" applyBorder="1" applyAlignment="1" applyProtection="1">
      <alignment horizontal="left"/>
      <protection locked="0"/>
    </xf>
    <xf numFmtId="2" fontId="4" fillId="0" borderId="6" xfId="1" applyNumberFormat="1" applyFont="1" applyBorder="1"/>
    <xf numFmtId="4" fontId="4" fillId="0" borderId="10" xfId="3" applyNumberFormat="1" applyFont="1" applyBorder="1"/>
    <xf numFmtId="4" fontId="4" fillId="0" borderId="10" xfId="5" applyNumberFormat="1" applyFont="1" applyBorder="1" applyAlignment="1">
      <alignment horizontal="left"/>
    </xf>
    <xf numFmtId="43" fontId="4" fillId="0" borderId="9" xfId="3" applyFont="1" applyBorder="1" applyAlignment="1">
      <alignment horizontal="right" indent="1"/>
    </xf>
    <xf numFmtId="4" fontId="4" fillId="0" borderId="10" xfId="3" applyNumberFormat="1" applyFont="1" applyBorder="1" applyAlignment="1"/>
    <xf numFmtId="2" fontId="4" fillId="2" borderId="8" xfId="1" applyNumberFormat="1" applyFont="1" applyFill="1" applyBorder="1" applyProtection="1">
      <protection locked="0"/>
    </xf>
    <xf numFmtId="4" fontId="4" fillId="0" borderId="0" xfId="5" applyNumberFormat="1" applyFont="1" applyFill="1" applyBorder="1" applyAlignment="1" applyProtection="1">
      <alignment horizontal="left"/>
      <protection locked="0"/>
    </xf>
    <xf numFmtId="4" fontId="4" fillId="0" borderId="0" xfId="3" applyNumberFormat="1" applyFont="1" applyFill="1" applyBorder="1" applyAlignment="1"/>
    <xf numFmtId="4" fontId="4" fillId="0" borderId="0" xfId="5" applyNumberFormat="1" applyFont="1" applyFill="1" applyBorder="1" applyAlignment="1">
      <alignment horizontal="left"/>
    </xf>
    <xf numFmtId="43" fontId="4" fillId="0" borderId="10" xfId="3" applyFont="1" applyBorder="1" applyAlignment="1"/>
    <xf numFmtId="43" fontId="4" fillId="0" borderId="10" xfId="3" applyFont="1" applyBorder="1" applyAlignment="1">
      <alignment horizontal="right" indent="1"/>
    </xf>
    <xf numFmtId="43" fontId="9" fillId="0" borderId="0" xfId="3" applyFont="1" applyBorder="1" applyAlignment="1">
      <alignment horizontal="left"/>
    </xf>
    <xf numFmtId="43" fontId="4" fillId="0" borderId="7" xfId="3" applyFont="1" applyBorder="1" applyAlignment="1">
      <alignment horizontal="right" indent="1"/>
    </xf>
    <xf numFmtId="4" fontId="4" fillId="0" borderId="9" xfId="3" applyNumberFormat="1" applyFont="1" applyBorder="1"/>
    <xf numFmtId="2" fontId="4" fillId="0" borderId="8" xfId="6" applyNumberFormat="1" applyFont="1" applyBorder="1" applyProtection="1">
      <protection locked="0"/>
    </xf>
    <xf numFmtId="0" fontId="4" fillId="0" borderId="0" xfId="1" applyFont="1" applyAlignment="1">
      <alignment horizontal="left"/>
    </xf>
    <xf numFmtId="2" fontId="4" fillId="0" borderId="8" xfId="6" applyNumberFormat="1" applyFont="1" applyBorder="1"/>
    <xf numFmtId="0" fontId="4" fillId="0" borderId="0" xfId="2" applyFont="1" applyAlignment="1">
      <alignment horizontal="left"/>
    </xf>
    <xf numFmtId="43" fontId="4" fillId="0" borderId="10" xfId="3" applyFont="1" applyBorder="1"/>
    <xf numFmtId="0" fontId="4" fillId="0" borderId="10" xfId="2" applyFont="1" applyBorder="1" applyAlignment="1">
      <alignment horizontal="left"/>
    </xf>
    <xf numFmtId="4" fontId="4" fillId="0" borderId="7" xfId="3" applyNumberFormat="1" applyFont="1" applyBorder="1"/>
    <xf numFmtId="0" fontId="4" fillId="0" borderId="0" xfId="2" applyFont="1" applyAlignment="1">
      <alignment wrapText="1"/>
    </xf>
    <xf numFmtId="43" fontId="4" fillId="0" borderId="0" xfId="3" applyFont="1" applyAlignment="1">
      <alignment vertical="top"/>
    </xf>
    <xf numFmtId="43" fontId="2" fillId="0" borderId="0" xfId="3" applyFont="1" applyAlignment="1"/>
    <xf numFmtId="43" fontId="2" fillId="0" borderId="0" xfId="3" applyFont="1" applyAlignment="1">
      <alignment vertical="top"/>
    </xf>
    <xf numFmtId="2" fontId="4" fillId="0" borderId="0" xfId="6" applyNumberFormat="1" applyFont="1" applyAlignment="1">
      <alignment wrapText="1"/>
    </xf>
    <xf numFmtId="43" fontId="2" fillId="0" borderId="0" xfId="3" applyFont="1"/>
    <xf numFmtId="43" fontId="4" fillId="0" borderId="0" xfId="3" applyFont="1"/>
    <xf numFmtId="4" fontId="4" fillId="0" borderId="0" xfId="3" applyNumberFormat="1" applyFont="1"/>
    <xf numFmtId="2" fontId="11" fillId="0" borderId="0" xfId="0" applyNumberFormat="1" applyFont="1"/>
    <xf numFmtId="164" fontId="11" fillId="0" borderId="0" xfId="0" applyNumberFormat="1" applyFont="1" applyProtection="1">
      <protection locked="0"/>
    </xf>
    <xf numFmtId="2" fontId="3" fillId="0" borderId="1" xfId="1" applyNumberFormat="1" applyFont="1" applyBorder="1" applyAlignment="1" applyProtection="1">
      <alignment horizontal="center"/>
      <protection locked="0"/>
    </xf>
    <xf numFmtId="2" fontId="5" fillId="0" borderId="0" xfId="1" applyNumberFormat="1" applyFont="1" applyAlignment="1">
      <alignment horizontal="center"/>
    </xf>
    <xf numFmtId="43" fontId="4" fillId="0" borderId="0" xfId="3" applyFont="1" applyAlignment="1">
      <alignment horizontal="left" vertical="top" wrapText="1"/>
    </xf>
  </cellXfs>
  <cellStyles count="7">
    <cellStyle name="Comma 2" xfId="3" xr:uid="{392CB0DF-99C2-4E07-A015-B2BF5C992D41}"/>
    <cellStyle name="Comma 2 2" xfId="5" xr:uid="{E569EB74-052C-46EE-903A-7F5496D9B2BF}"/>
    <cellStyle name="Comma 4" xfId="4" xr:uid="{D41FED9E-4322-4549-BB49-9D0B3193BA1D}"/>
    <cellStyle name="Normal" xfId="0" builtinId="0"/>
    <cellStyle name="Normal 4" xfId="1" xr:uid="{503EC53D-8C31-48FE-8AEB-D21155D68E0C}"/>
    <cellStyle name="Normal 5" xfId="2" xr:uid="{85F98D65-C0FD-4856-9BD1-D018141FC463}"/>
    <cellStyle name="Normal 5 2" xfId="6" xr:uid="{DBFF69D1-3B01-4BED-A144-7C76C0F49E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scalad.treasury.gov\fsdata\GWA%20Teams\Cash%20Accounting%20Branch\CCS\FY%202021\Schedule%201\12%20-%20September\Schedule%201_September_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scalad.treasury.gov\fsdata\OPDA\GWA%20Teams\Cash%20Accounting%20Branch\CCS\FY%202021\Schedule%201\Fiscal%20Year-End\Schedule%201_September_2021%20to%20create%20USSGL%20Template%20for%20CA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ule 1"/>
      <sheetName val="Cash Flow Detail"/>
      <sheetName val="Cash Flow Summary"/>
      <sheetName val="Database"/>
      <sheetName val="Schedule 1 Criteria"/>
      <sheetName val="User Tips"/>
    </sheetNames>
    <sheetDataSet>
      <sheetData sheetId="0" refreshError="1"/>
      <sheetData sheetId="1" refreshError="1"/>
      <sheetData sheetId="2" refreshError="1"/>
      <sheetData sheetId="3" refreshError="1">
        <row r="9">
          <cell r="A9" t="str">
            <v>AFF USSGL</v>
          </cell>
          <cell r="B9" t="str">
            <v>CALC ENDING BALANCE</v>
          </cell>
        </row>
        <row r="10">
          <cell r="A10" t="str">
            <v>81010001</v>
          </cell>
          <cell r="B10">
            <v>215159783586.14001</v>
          </cell>
        </row>
        <row r="11">
          <cell r="A11" t="str">
            <v>81020001</v>
          </cell>
          <cell r="B11">
            <v>0</v>
          </cell>
        </row>
        <row r="12">
          <cell r="A12" t="str">
            <v>81030001</v>
          </cell>
          <cell r="B12">
            <v>0</v>
          </cell>
        </row>
        <row r="13">
          <cell r="A13" t="str">
            <v>81040001</v>
          </cell>
          <cell r="B13">
            <v>0</v>
          </cell>
        </row>
        <row r="14">
          <cell r="A14" t="str">
            <v>81050001</v>
          </cell>
          <cell r="B14">
            <v>0</v>
          </cell>
        </row>
        <row r="15">
          <cell r="A15" t="str">
            <v>81060001</v>
          </cell>
          <cell r="B15">
            <v>0</v>
          </cell>
        </row>
        <row r="16">
          <cell r="A16" t="str">
            <v>81070001</v>
          </cell>
          <cell r="B16">
            <v>0</v>
          </cell>
        </row>
        <row r="17">
          <cell r="A17" t="str">
            <v>81100001</v>
          </cell>
          <cell r="B17">
            <v>163874174152.14999</v>
          </cell>
        </row>
        <row r="18">
          <cell r="A18" t="str">
            <v>81110001</v>
          </cell>
          <cell r="B18">
            <v>-5200000000</v>
          </cell>
        </row>
        <row r="19">
          <cell r="A19" t="str">
            <v>81140001</v>
          </cell>
          <cell r="B19">
            <v>111629078113.37</v>
          </cell>
        </row>
        <row r="20">
          <cell r="A20" t="str">
            <v>81150001</v>
          </cell>
          <cell r="B20">
            <v>5299075081.0699997</v>
          </cell>
        </row>
        <row r="21">
          <cell r="A21" t="str">
            <v>81160001</v>
          </cell>
          <cell r="B21">
            <v>-85286065735.550003</v>
          </cell>
        </row>
        <row r="22">
          <cell r="A22" t="str">
            <v>81170001</v>
          </cell>
          <cell r="B22">
            <v>1475596585.25</v>
          </cell>
        </row>
        <row r="23">
          <cell r="A23" t="str">
            <v>81180001</v>
          </cell>
          <cell r="B23">
            <v>-375025346.81999999</v>
          </cell>
        </row>
        <row r="24">
          <cell r="A24" t="str">
            <v>81190001</v>
          </cell>
          <cell r="B24">
            <v>933340469.91999996</v>
          </cell>
        </row>
        <row r="25">
          <cell r="A25" t="str">
            <v>81220001</v>
          </cell>
          <cell r="B25">
            <v>79890</v>
          </cell>
        </row>
        <row r="26">
          <cell r="A26" t="str">
            <v>81230001</v>
          </cell>
          <cell r="B26">
            <v>9560025.1899999995</v>
          </cell>
        </row>
        <row r="27">
          <cell r="A27" t="str">
            <v>81240001</v>
          </cell>
          <cell r="B27">
            <v>0</v>
          </cell>
        </row>
        <row r="28">
          <cell r="A28" t="str">
            <v>81250001</v>
          </cell>
          <cell r="B28">
            <v>29795021.010000002</v>
          </cell>
        </row>
        <row r="29">
          <cell r="A29" t="str">
            <v>81260001</v>
          </cell>
          <cell r="B29">
            <v>0</v>
          </cell>
        </row>
        <row r="30">
          <cell r="A30" t="str">
            <v>81270001</v>
          </cell>
          <cell r="B30">
            <v>0</v>
          </cell>
        </row>
        <row r="31">
          <cell r="A31" t="str">
            <v>81280001</v>
          </cell>
          <cell r="B31">
            <v>0</v>
          </cell>
        </row>
        <row r="32">
          <cell r="A32" t="str">
            <v>81290001</v>
          </cell>
          <cell r="B32">
            <v>1392574556.04</v>
          </cell>
        </row>
        <row r="33">
          <cell r="A33" t="str">
            <v>81300001</v>
          </cell>
          <cell r="B33">
            <v>37701.769999999997</v>
          </cell>
        </row>
        <row r="34">
          <cell r="A34" t="str">
            <v>81310001</v>
          </cell>
          <cell r="B34">
            <v>0</v>
          </cell>
        </row>
        <row r="35">
          <cell r="A35" t="str">
            <v>81320001</v>
          </cell>
          <cell r="B35">
            <v>-909851392.50999999</v>
          </cell>
        </row>
        <row r="36">
          <cell r="A36" t="str">
            <v>81330001</v>
          </cell>
          <cell r="B36">
            <v>3042732069.7600002</v>
          </cell>
        </row>
        <row r="37">
          <cell r="A37" t="str">
            <v>81340001</v>
          </cell>
          <cell r="B37">
            <v>43402880.159999996</v>
          </cell>
        </row>
        <row r="38">
          <cell r="A38" t="str">
            <v>81350001</v>
          </cell>
          <cell r="B38">
            <v>909851392.50999999</v>
          </cell>
        </row>
        <row r="39">
          <cell r="A39" t="str">
            <v>81360001</v>
          </cell>
          <cell r="B39">
            <v>0</v>
          </cell>
        </row>
        <row r="40">
          <cell r="A40" t="str">
            <v>81370001</v>
          </cell>
          <cell r="B40">
            <v>15669473314.49</v>
          </cell>
        </row>
        <row r="41">
          <cell r="A41" t="str">
            <v>81380001</v>
          </cell>
          <cell r="B41">
            <v>5748167914.9200001</v>
          </cell>
        </row>
        <row r="42">
          <cell r="A42" t="str">
            <v>81380002</v>
          </cell>
          <cell r="B42">
            <v>-7518145747.2799997</v>
          </cell>
        </row>
        <row r="43">
          <cell r="A43" t="str">
            <v>81380003</v>
          </cell>
          <cell r="B43">
            <v>6990037738.5600004</v>
          </cell>
        </row>
        <row r="44">
          <cell r="A44" t="str">
            <v>81390001</v>
          </cell>
          <cell r="B44">
            <v>665906229.39999998</v>
          </cell>
        </row>
        <row r="45">
          <cell r="A45" t="str">
            <v>81400001</v>
          </cell>
          <cell r="B45">
            <v>121941935.55</v>
          </cell>
        </row>
        <row r="46">
          <cell r="A46" t="str">
            <v>81410001</v>
          </cell>
          <cell r="B46">
            <v>76542703.269999996</v>
          </cell>
        </row>
        <row r="47">
          <cell r="A47" t="str">
            <v>81420001</v>
          </cell>
          <cell r="B47">
            <v>-4443.8999999999996</v>
          </cell>
        </row>
        <row r="48">
          <cell r="A48" t="str">
            <v>81450001</v>
          </cell>
          <cell r="B48">
            <v>28086512237.299999</v>
          </cell>
        </row>
        <row r="49">
          <cell r="A49" t="str">
            <v>81500001</v>
          </cell>
          <cell r="B49">
            <v>-466712508762.53998</v>
          </cell>
        </row>
        <row r="50">
          <cell r="A50" t="str">
            <v>81500002</v>
          </cell>
          <cell r="B50">
            <v>-105513737185.57001</v>
          </cell>
        </row>
        <row r="51">
          <cell r="A51" t="str">
            <v>81500003</v>
          </cell>
          <cell r="B51">
            <v>696323273568.57996</v>
          </cell>
        </row>
        <row r="52">
          <cell r="A52" t="str">
            <v>81500004</v>
          </cell>
          <cell r="B52">
            <v>-283821076487.54999</v>
          </cell>
        </row>
        <row r="53">
          <cell r="A53" t="str">
            <v>81500005</v>
          </cell>
          <cell r="B53">
            <v>-40400321.899999999</v>
          </cell>
        </row>
        <row r="54">
          <cell r="A54" t="str">
            <v>81500006</v>
          </cell>
          <cell r="B54">
            <v>1002585168.76</v>
          </cell>
        </row>
        <row r="55">
          <cell r="A55" t="str">
            <v>81500007</v>
          </cell>
          <cell r="B55">
            <v>5432329.1900000004</v>
          </cell>
        </row>
        <row r="56">
          <cell r="A56" t="str">
            <v>81500008</v>
          </cell>
          <cell r="B56">
            <v>-176228515.74000001</v>
          </cell>
        </row>
        <row r="57">
          <cell r="A57" t="str">
            <v>81500009</v>
          </cell>
          <cell r="B57">
            <v>-121152584.70999999</v>
          </cell>
        </row>
        <row r="58">
          <cell r="A58" t="str">
            <v>81500010</v>
          </cell>
          <cell r="B58">
            <v>-823818.92</v>
          </cell>
        </row>
        <row r="59">
          <cell r="A59" t="str">
            <v>81500011</v>
          </cell>
          <cell r="B59">
            <v>-4904511.63</v>
          </cell>
        </row>
        <row r="60">
          <cell r="A60" t="str">
            <v>81500017</v>
          </cell>
          <cell r="B60">
            <v>-2258249.4700000002</v>
          </cell>
        </row>
        <row r="61">
          <cell r="A61" t="str">
            <v>81500018</v>
          </cell>
          <cell r="B61">
            <v>-2234443558.4299998</v>
          </cell>
        </row>
        <row r="62">
          <cell r="A62" t="str">
            <v>81500019</v>
          </cell>
          <cell r="B62">
            <v>4722814119.6499996</v>
          </cell>
        </row>
        <row r="63">
          <cell r="A63" t="str">
            <v>81500020</v>
          </cell>
          <cell r="B63">
            <v>134505953.97</v>
          </cell>
        </row>
        <row r="64">
          <cell r="A64" t="str">
            <v>81550001</v>
          </cell>
          <cell r="B64">
            <v>1613268107115.0901</v>
          </cell>
        </row>
        <row r="65">
          <cell r="A65" t="str">
            <v>81550002</v>
          </cell>
          <cell r="B65">
            <v>-188670098803.44</v>
          </cell>
        </row>
        <row r="66">
          <cell r="A66" t="str">
            <v>81550003</v>
          </cell>
          <cell r="B66">
            <v>147520859641.23001</v>
          </cell>
        </row>
        <row r="67">
          <cell r="A67" t="str">
            <v>81550004</v>
          </cell>
          <cell r="B67">
            <v>-8798317137.1800003</v>
          </cell>
        </row>
        <row r="68">
          <cell r="A68" t="str">
            <v>81550005</v>
          </cell>
          <cell r="B68">
            <v>-347446004.99000001</v>
          </cell>
        </row>
        <row r="69">
          <cell r="A69" t="str">
            <v>81550006</v>
          </cell>
          <cell r="B69">
            <v>1168059880.4400001</v>
          </cell>
        </row>
        <row r="70">
          <cell r="A70" t="str">
            <v>81550007</v>
          </cell>
          <cell r="B70">
            <v>32282526.190000001</v>
          </cell>
        </row>
        <row r="71">
          <cell r="A71" t="str">
            <v>81550008</v>
          </cell>
          <cell r="B71">
            <v>-128698605.29000001</v>
          </cell>
        </row>
        <row r="72">
          <cell r="A72" t="str">
            <v>81550009</v>
          </cell>
          <cell r="B72">
            <v>-4526779972.29</v>
          </cell>
        </row>
        <row r="73">
          <cell r="A73" t="str">
            <v>81550010</v>
          </cell>
          <cell r="B73">
            <v>-1289266089.79</v>
          </cell>
        </row>
        <row r="74">
          <cell r="A74" t="str">
            <v>81550014</v>
          </cell>
          <cell r="B74">
            <v>392862198.48000002</v>
          </cell>
        </row>
        <row r="75">
          <cell r="A75" t="str">
            <v>81550015</v>
          </cell>
          <cell r="B75">
            <v>-138694.85</v>
          </cell>
        </row>
        <row r="76">
          <cell r="A76" t="str">
            <v>81550017</v>
          </cell>
          <cell r="B76">
            <v>-56708.54</v>
          </cell>
        </row>
        <row r="77">
          <cell r="A77" t="str">
            <v>81550018</v>
          </cell>
          <cell r="B77">
            <v>-5297690318.4899998</v>
          </cell>
        </row>
        <row r="78">
          <cell r="A78" t="str">
            <v>81550019</v>
          </cell>
          <cell r="B78">
            <v>38578822057.709999</v>
          </cell>
        </row>
        <row r="79">
          <cell r="A79" t="str">
            <v>81550020</v>
          </cell>
          <cell r="B79">
            <v>3176334695.6999998</v>
          </cell>
        </row>
        <row r="80">
          <cell r="A80" t="str">
            <v>81600001</v>
          </cell>
          <cell r="B80">
            <v>20685324.879999999</v>
          </cell>
        </row>
        <row r="81">
          <cell r="A81" t="str">
            <v>81610001</v>
          </cell>
          <cell r="B81">
            <v>0</v>
          </cell>
        </row>
        <row r="82">
          <cell r="A82" t="str">
            <v>81620001</v>
          </cell>
          <cell r="B82">
            <v>0</v>
          </cell>
        </row>
        <row r="83">
          <cell r="A83" t="str">
            <v>81630001</v>
          </cell>
          <cell r="B83">
            <v>0</v>
          </cell>
        </row>
        <row r="84">
          <cell r="A84" t="str">
            <v>81640001</v>
          </cell>
          <cell r="B84">
            <v>0</v>
          </cell>
        </row>
        <row r="85">
          <cell r="A85" t="str">
            <v>81650001</v>
          </cell>
          <cell r="B85">
            <v>0</v>
          </cell>
        </row>
        <row r="86">
          <cell r="A86" t="str">
            <v>81660001</v>
          </cell>
          <cell r="B86">
            <v>0</v>
          </cell>
        </row>
        <row r="87">
          <cell r="A87" t="str">
            <v>81670001</v>
          </cell>
          <cell r="B87">
            <v>0</v>
          </cell>
        </row>
        <row r="88">
          <cell r="A88" t="str">
            <v>81670002</v>
          </cell>
          <cell r="B88">
            <v>568006120.59000003</v>
          </cell>
        </row>
        <row r="89">
          <cell r="A89" t="str">
            <v>81670003</v>
          </cell>
          <cell r="B89">
            <v>10473052700.5</v>
          </cell>
        </row>
        <row r="90">
          <cell r="A90" t="str">
            <v>81680001</v>
          </cell>
          <cell r="B90">
            <v>0</v>
          </cell>
        </row>
        <row r="91">
          <cell r="A91" t="str">
            <v>81680002</v>
          </cell>
          <cell r="B91">
            <v>-568006120.59000003</v>
          </cell>
        </row>
        <row r="92">
          <cell r="A92" t="str">
            <v>81680003</v>
          </cell>
          <cell r="B92">
            <v>-10468830480.51</v>
          </cell>
        </row>
        <row r="93">
          <cell r="A93" t="str">
            <v>81690001</v>
          </cell>
          <cell r="B93">
            <v>0</v>
          </cell>
        </row>
        <row r="94">
          <cell r="A94" t="str">
            <v>81700001</v>
          </cell>
          <cell r="B94">
            <v>375025346.81999999</v>
          </cell>
        </row>
        <row r="95">
          <cell r="A95" t="str">
            <v>81710001</v>
          </cell>
          <cell r="B95">
            <v>0</v>
          </cell>
        </row>
        <row r="96">
          <cell r="A96" t="str">
            <v>81720001</v>
          </cell>
          <cell r="B96">
            <v>180788.5</v>
          </cell>
        </row>
        <row r="97">
          <cell r="A97" t="str">
            <v>81730001</v>
          </cell>
          <cell r="B97">
            <v>0</v>
          </cell>
        </row>
        <row r="98">
          <cell r="A98" t="str">
            <v>81730002</v>
          </cell>
          <cell r="B98">
            <v>0</v>
          </cell>
        </row>
        <row r="99">
          <cell r="A99" t="str">
            <v>81740001</v>
          </cell>
          <cell r="B99">
            <v>-1220948094.1099999</v>
          </cell>
        </row>
        <row r="100">
          <cell r="A100" t="str">
            <v>81750001</v>
          </cell>
          <cell r="B100">
            <v>0</v>
          </cell>
        </row>
        <row r="101">
          <cell r="A101" t="str">
            <v>81760001</v>
          </cell>
          <cell r="B101">
            <v>0</v>
          </cell>
        </row>
        <row r="102">
          <cell r="A102" t="str">
            <v>81770001</v>
          </cell>
          <cell r="B102">
            <v>0</v>
          </cell>
        </row>
        <row r="103">
          <cell r="A103" t="str">
            <v>81780001</v>
          </cell>
          <cell r="B103">
            <v>0</v>
          </cell>
        </row>
        <row r="104">
          <cell r="A104" t="str">
            <v>81790001</v>
          </cell>
          <cell r="B104">
            <v>9439836.2300000004</v>
          </cell>
        </row>
        <row r="105">
          <cell r="A105" t="str">
            <v>81800001</v>
          </cell>
          <cell r="B105">
            <v>0</v>
          </cell>
        </row>
        <row r="106">
          <cell r="A106" t="str">
            <v>81810001</v>
          </cell>
          <cell r="B106">
            <v>0</v>
          </cell>
        </row>
        <row r="107">
          <cell r="A107" t="str">
            <v>81820001</v>
          </cell>
          <cell r="B107">
            <v>221254756.99000001</v>
          </cell>
        </row>
        <row r="108">
          <cell r="A108" t="str">
            <v>81830001</v>
          </cell>
          <cell r="B108">
            <v>0</v>
          </cell>
        </row>
        <row r="109">
          <cell r="A109" t="str">
            <v>81840001</v>
          </cell>
          <cell r="B109">
            <v>0</v>
          </cell>
        </row>
        <row r="110">
          <cell r="A110" t="str">
            <v>81850001</v>
          </cell>
          <cell r="B110">
            <v>0</v>
          </cell>
        </row>
        <row r="111">
          <cell r="A111" t="str">
            <v>81860001</v>
          </cell>
          <cell r="B111">
            <v>0</v>
          </cell>
        </row>
        <row r="112">
          <cell r="A112" t="str">
            <v>81870001</v>
          </cell>
          <cell r="B112">
            <v>0</v>
          </cell>
        </row>
        <row r="113">
          <cell r="A113" t="str">
            <v>81990001</v>
          </cell>
          <cell r="B113">
            <v>0</v>
          </cell>
        </row>
        <row r="114">
          <cell r="A114" t="str">
            <v>82010001</v>
          </cell>
          <cell r="B114">
            <v>-22291473274418.102</v>
          </cell>
        </row>
        <row r="115">
          <cell r="A115" t="str">
            <v>82020001</v>
          </cell>
          <cell r="B115">
            <v>0</v>
          </cell>
        </row>
        <row r="116">
          <cell r="A116" t="str">
            <v>82030001</v>
          </cell>
          <cell r="B116">
            <v>-6146018206963.9102</v>
          </cell>
        </row>
        <row r="117">
          <cell r="A117" t="str">
            <v>82040001</v>
          </cell>
          <cell r="B117">
            <v>8573815711.0200005</v>
          </cell>
        </row>
        <row r="118">
          <cell r="A118" t="str">
            <v>82050001</v>
          </cell>
          <cell r="B118">
            <v>-64875072087.139999</v>
          </cell>
        </row>
        <row r="119">
          <cell r="A119" t="str">
            <v>82060001</v>
          </cell>
          <cell r="B119">
            <v>128836804503.66</v>
          </cell>
        </row>
        <row r="120">
          <cell r="A120" t="str">
            <v>82100001</v>
          </cell>
          <cell r="B120">
            <v>-19501806005.259998</v>
          </cell>
        </row>
        <row r="121">
          <cell r="A121" t="str">
            <v>82150001</v>
          </cell>
          <cell r="B121">
            <v>-1169000</v>
          </cell>
        </row>
        <row r="122">
          <cell r="A122" t="str">
            <v>82160001</v>
          </cell>
          <cell r="B122">
            <v>6123038571272.6104</v>
          </cell>
        </row>
        <row r="123">
          <cell r="A123" t="str">
            <v>82170001</v>
          </cell>
          <cell r="B123">
            <v>2269000</v>
          </cell>
        </row>
        <row r="124">
          <cell r="A124" t="str">
            <v>82180001</v>
          </cell>
          <cell r="B124">
            <v>-25601215482.5</v>
          </cell>
        </row>
        <row r="125">
          <cell r="A125" t="str">
            <v>82250001</v>
          </cell>
          <cell r="B125">
            <v>-70655536648.080002</v>
          </cell>
        </row>
        <row r="126">
          <cell r="A126" t="str">
            <v>82250002</v>
          </cell>
          <cell r="B126">
            <v>-293407021350.96002</v>
          </cell>
        </row>
        <row r="127">
          <cell r="A127" t="str">
            <v>82250003</v>
          </cell>
          <cell r="B127">
            <v>294848456358.09003</v>
          </cell>
        </row>
        <row r="128">
          <cell r="A128" t="str">
            <v>82300001</v>
          </cell>
          <cell r="B128">
            <v>-161825469383.54999</v>
          </cell>
        </row>
        <row r="129">
          <cell r="A129" t="str">
            <v>82350001</v>
          </cell>
          <cell r="B129">
            <v>41540984.280000001</v>
          </cell>
        </row>
        <row r="130">
          <cell r="A130" t="str">
            <v>82360001</v>
          </cell>
          <cell r="B130">
            <v>4340374087.0600004</v>
          </cell>
        </row>
        <row r="131">
          <cell r="A131" t="str">
            <v>82370001</v>
          </cell>
          <cell r="B131">
            <v>-36220124245.290001</v>
          </cell>
        </row>
        <row r="132">
          <cell r="A132" t="str">
            <v>82370002</v>
          </cell>
          <cell r="B132">
            <v>3633918.63</v>
          </cell>
        </row>
        <row r="133">
          <cell r="A133" t="str">
            <v>82370003</v>
          </cell>
          <cell r="B133">
            <v>-3248273283.98</v>
          </cell>
        </row>
        <row r="134">
          <cell r="A134" t="str">
            <v>82370004</v>
          </cell>
          <cell r="B134">
            <v>0</v>
          </cell>
        </row>
        <row r="135">
          <cell r="A135" t="str">
            <v>82370005</v>
          </cell>
          <cell r="B135">
            <v>67098888638092.5</v>
          </cell>
        </row>
        <row r="136">
          <cell r="A136" t="str">
            <v>82370006</v>
          </cell>
          <cell r="B136">
            <v>-67267987206218</v>
          </cell>
        </row>
        <row r="137">
          <cell r="A137" t="str">
            <v>82370007</v>
          </cell>
          <cell r="B137">
            <v>-59717763033.050003</v>
          </cell>
        </row>
        <row r="138">
          <cell r="A138" t="str">
            <v>82370008</v>
          </cell>
          <cell r="B138">
            <v>0</v>
          </cell>
        </row>
        <row r="139">
          <cell r="A139" t="str">
            <v>82370009</v>
          </cell>
          <cell r="B139">
            <v>786037</v>
          </cell>
        </row>
        <row r="140">
          <cell r="A140" t="str">
            <v>82370010</v>
          </cell>
          <cell r="B140">
            <v>-42023397.340000004</v>
          </cell>
        </row>
        <row r="141">
          <cell r="A141" t="str">
            <v>82400001</v>
          </cell>
          <cell r="B141">
            <v>0</v>
          </cell>
        </row>
        <row r="142">
          <cell r="A142" t="str">
            <v>82410001</v>
          </cell>
          <cell r="B142">
            <v>0</v>
          </cell>
        </row>
        <row r="143">
          <cell r="A143" t="str">
            <v>82420001</v>
          </cell>
          <cell r="B143">
            <v>0</v>
          </cell>
        </row>
        <row r="144">
          <cell r="A144" t="str">
            <v>82430001</v>
          </cell>
          <cell r="B144">
            <v>0</v>
          </cell>
        </row>
        <row r="145">
          <cell r="A145" t="str">
            <v>82440001</v>
          </cell>
          <cell r="B145">
            <v>-16975033895.459999</v>
          </cell>
        </row>
        <row r="146">
          <cell r="A146" t="str">
            <v>82450001</v>
          </cell>
          <cell r="B146">
            <v>0</v>
          </cell>
        </row>
        <row r="147">
          <cell r="A147" t="str">
            <v>82460001</v>
          </cell>
          <cell r="B147">
            <v>1078723.5900000001</v>
          </cell>
        </row>
        <row r="148">
          <cell r="A148" t="str">
            <v>82470001</v>
          </cell>
          <cell r="B148">
            <v>0</v>
          </cell>
        </row>
        <row r="149">
          <cell r="A149" t="str">
            <v>82480001</v>
          </cell>
          <cell r="B149">
            <v>0</v>
          </cell>
        </row>
        <row r="150">
          <cell r="A150" t="str">
            <v>82490001</v>
          </cell>
          <cell r="B150">
            <v>0</v>
          </cell>
        </row>
        <row r="151">
          <cell r="A151" t="str">
            <v>82500001</v>
          </cell>
          <cell r="B151">
            <v>127164006.15000001</v>
          </cell>
        </row>
        <row r="152">
          <cell r="A152" t="str">
            <v>82510001</v>
          </cell>
          <cell r="B152">
            <v>0</v>
          </cell>
        </row>
        <row r="153">
          <cell r="A153" t="str">
            <v>82520001</v>
          </cell>
          <cell r="B153">
            <v>0</v>
          </cell>
        </row>
        <row r="154">
          <cell r="A154" t="str">
            <v>82530001</v>
          </cell>
          <cell r="B154">
            <v>-653727814.55999994</v>
          </cell>
        </row>
        <row r="155">
          <cell r="A155" t="str">
            <v>82540001</v>
          </cell>
          <cell r="B155">
            <v>0</v>
          </cell>
        </row>
        <row r="156">
          <cell r="A156" t="str">
            <v>82550001</v>
          </cell>
          <cell r="B156">
            <v>0</v>
          </cell>
        </row>
        <row r="157">
          <cell r="A157" t="str">
            <v>82560001</v>
          </cell>
          <cell r="B157">
            <v>0</v>
          </cell>
        </row>
        <row r="158">
          <cell r="A158" t="str">
            <v>82570001</v>
          </cell>
          <cell r="B158">
            <v>-11245788127.360001</v>
          </cell>
        </row>
        <row r="159">
          <cell r="A159" t="str">
            <v>82580001</v>
          </cell>
          <cell r="B159">
            <v>0</v>
          </cell>
        </row>
        <row r="160">
          <cell r="A160" t="str">
            <v>82590001</v>
          </cell>
          <cell r="B160">
            <v>0</v>
          </cell>
        </row>
        <row r="161">
          <cell r="A161" t="str">
            <v>82600001</v>
          </cell>
          <cell r="B161">
            <v>0</v>
          </cell>
        </row>
        <row r="162">
          <cell r="A162" t="str">
            <v>82610001</v>
          </cell>
          <cell r="B162">
            <v>0</v>
          </cell>
        </row>
        <row r="163">
          <cell r="A163" t="str">
            <v>82620001</v>
          </cell>
          <cell r="B163">
            <v>0</v>
          </cell>
        </row>
        <row r="164">
          <cell r="A164" t="str">
            <v>82630001</v>
          </cell>
          <cell r="B164">
            <v>0</v>
          </cell>
        </row>
        <row r="165">
          <cell r="A165" t="str">
            <v>82640001</v>
          </cell>
          <cell r="B165">
            <v>0</v>
          </cell>
        </row>
        <row r="166">
          <cell r="A166" t="str">
            <v>82650001</v>
          </cell>
          <cell r="B166">
            <v>0</v>
          </cell>
        </row>
        <row r="167">
          <cell r="A167" t="str">
            <v>82660001</v>
          </cell>
          <cell r="B167">
            <v>0</v>
          </cell>
        </row>
        <row r="168">
          <cell r="A168" t="str">
            <v>82670001</v>
          </cell>
          <cell r="B168">
            <v>0</v>
          </cell>
        </row>
        <row r="169">
          <cell r="A169" t="str">
            <v>82670002</v>
          </cell>
          <cell r="B169">
            <v>3269177581785.4199</v>
          </cell>
        </row>
        <row r="170">
          <cell r="A170" t="str">
            <v>82670003</v>
          </cell>
          <cell r="B170">
            <v>-228498339.84</v>
          </cell>
        </row>
        <row r="171">
          <cell r="A171" t="str">
            <v>82670004</v>
          </cell>
          <cell r="B171">
            <v>228498339.84</v>
          </cell>
        </row>
        <row r="172">
          <cell r="A172" t="str">
            <v>82670005</v>
          </cell>
          <cell r="B172">
            <v>-6268666012</v>
          </cell>
        </row>
        <row r="173">
          <cell r="A173" t="str">
            <v>82670006</v>
          </cell>
          <cell r="B173">
            <v>8052345497.3000002</v>
          </cell>
        </row>
        <row r="174">
          <cell r="A174" t="str">
            <v>82670007</v>
          </cell>
          <cell r="B174">
            <v>-1783679485.3</v>
          </cell>
        </row>
        <row r="175">
          <cell r="A175" t="str">
            <v>82670008</v>
          </cell>
          <cell r="B175">
            <v>10000000000</v>
          </cell>
        </row>
        <row r="176">
          <cell r="A176" t="str">
            <v>82670009</v>
          </cell>
          <cell r="B176">
            <v>-3715853803</v>
          </cell>
        </row>
        <row r="177">
          <cell r="A177" t="str">
            <v>82670010</v>
          </cell>
          <cell r="B177">
            <v>-3275461727982.4199</v>
          </cell>
        </row>
        <row r="178">
          <cell r="A178" t="str">
            <v>82680001</v>
          </cell>
          <cell r="B178">
            <v>0</v>
          </cell>
        </row>
        <row r="179">
          <cell r="A179" t="str">
            <v>82690001</v>
          </cell>
          <cell r="B179">
            <v>0</v>
          </cell>
        </row>
        <row r="180">
          <cell r="A180" t="str">
            <v>82700001</v>
          </cell>
          <cell r="B180">
            <v>0</v>
          </cell>
        </row>
        <row r="181">
          <cell r="A181" t="str">
            <v>82710001</v>
          </cell>
          <cell r="B181">
            <v>0</v>
          </cell>
        </row>
        <row r="182">
          <cell r="A182" t="str">
            <v>82720001</v>
          </cell>
          <cell r="B182">
            <v>70</v>
          </cell>
        </row>
        <row r="183">
          <cell r="A183" t="str">
            <v>82730001</v>
          </cell>
          <cell r="B183">
            <v>0</v>
          </cell>
        </row>
        <row r="184">
          <cell r="A184" t="str">
            <v>82740001</v>
          </cell>
          <cell r="B184">
            <v>0</v>
          </cell>
        </row>
        <row r="185">
          <cell r="A185" t="str">
            <v>82750001</v>
          </cell>
          <cell r="B185">
            <v>0</v>
          </cell>
        </row>
        <row r="186">
          <cell r="A186" t="str">
            <v>82760001</v>
          </cell>
          <cell r="B186">
            <v>0</v>
          </cell>
        </row>
        <row r="187">
          <cell r="A187" t="str">
            <v>82770001</v>
          </cell>
          <cell r="B187">
            <v>-8596543.6999999993</v>
          </cell>
        </row>
        <row r="188">
          <cell r="A188" t="str">
            <v>82780001</v>
          </cell>
          <cell r="B188">
            <v>-1096109261.23</v>
          </cell>
        </row>
        <row r="189">
          <cell r="A189" t="str">
            <v>82790001</v>
          </cell>
          <cell r="B189">
            <v>0</v>
          </cell>
        </row>
        <row r="190">
          <cell r="A190" t="str">
            <v>82800001</v>
          </cell>
          <cell r="B190">
            <v>0</v>
          </cell>
        </row>
        <row r="191">
          <cell r="A191" t="str">
            <v>82810001</v>
          </cell>
          <cell r="B191">
            <v>-243091.08</v>
          </cell>
        </row>
        <row r="192">
          <cell r="A192" t="str">
            <v>82820001</v>
          </cell>
          <cell r="B192">
            <v>106599.1</v>
          </cell>
        </row>
        <row r="193">
          <cell r="A193" t="str">
            <v>82830001</v>
          </cell>
          <cell r="B193">
            <v>450</v>
          </cell>
        </row>
        <row r="194">
          <cell r="A194" t="str">
            <v>82840001</v>
          </cell>
          <cell r="B194">
            <v>0</v>
          </cell>
        </row>
        <row r="195">
          <cell r="A195" t="str">
            <v>82850001</v>
          </cell>
          <cell r="B195">
            <v>55347.03</v>
          </cell>
        </row>
        <row r="196">
          <cell r="A196" t="str">
            <v>82860001</v>
          </cell>
          <cell r="B196">
            <v>-112603191.7</v>
          </cell>
        </row>
        <row r="197">
          <cell r="A197" t="str">
            <v>82870001</v>
          </cell>
          <cell r="B197">
            <v>0</v>
          </cell>
        </row>
        <row r="198">
          <cell r="A198" t="str">
            <v>83100001</v>
          </cell>
          <cell r="B198">
            <v>18139862617536.602</v>
          </cell>
        </row>
        <row r="199">
          <cell r="A199" t="str">
            <v>83110001</v>
          </cell>
          <cell r="B199">
            <v>0</v>
          </cell>
        </row>
        <row r="200">
          <cell r="A200" t="str">
            <v>85010001</v>
          </cell>
          <cell r="B200">
            <v>0</v>
          </cell>
        </row>
        <row r="201">
          <cell r="A201" t="str">
            <v>85010002</v>
          </cell>
          <cell r="B201">
            <v>-2863776437519.0498</v>
          </cell>
        </row>
        <row r="202">
          <cell r="A202" t="str">
            <v>85010003</v>
          </cell>
          <cell r="B202">
            <v>-1182202421208.3601</v>
          </cell>
        </row>
        <row r="203">
          <cell r="A203" t="str">
            <v>86010001</v>
          </cell>
          <cell r="B203">
            <v>0</v>
          </cell>
        </row>
        <row r="204">
          <cell r="A204" t="str">
            <v>86010002</v>
          </cell>
          <cell r="B204">
            <v>0</v>
          </cell>
        </row>
        <row r="205">
          <cell r="A205" t="str">
            <v>86010003</v>
          </cell>
          <cell r="B205">
            <v>-594254300.66999996</v>
          </cell>
        </row>
        <row r="206">
          <cell r="A206" t="str">
            <v>86010004</v>
          </cell>
          <cell r="B206">
            <v>8749935123032.5498</v>
          </cell>
        </row>
        <row r="207">
          <cell r="A207" t="str">
            <v>86010005</v>
          </cell>
          <cell r="B207">
            <v>-26107234288.810001</v>
          </cell>
        </row>
        <row r="208">
          <cell r="A208" t="str">
            <v>86010006</v>
          </cell>
          <cell r="B208">
            <v>-1905383486728.7</v>
          </cell>
        </row>
        <row r="209">
          <cell r="A209" t="str">
            <v>86010007</v>
          </cell>
          <cell r="B209">
            <v>852808316.34000003</v>
          </cell>
        </row>
        <row r="210">
          <cell r="A210" t="str">
            <v>86010008</v>
          </cell>
          <cell r="B210">
            <v>-11047062.460000001</v>
          </cell>
        </row>
        <row r="211">
          <cell r="A211" t="str">
            <v>86010009</v>
          </cell>
          <cell r="B211">
            <v>-460421918.26999998</v>
          </cell>
        </row>
        <row r="212">
          <cell r="A212" t="str">
            <v>87010001</v>
          </cell>
          <cell r="B212">
            <v>-120000000</v>
          </cell>
        </row>
        <row r="213">
          <cell r="A213" t="str">
            <v>87020001</v>
          </cell>
          <cell r="B213">
            <v>0</v>
          </cell>
        </row>
        <row r="214">
          <cell r="A214" t="str">
            <v>87030001</v>
          </cell>
          <cell r="B214">
            <v>0</v>
          </cell>
        </row>
        <row r="215">
          <cell r="A215" t="str">
            <v>87040001</v>
          </cell>
          <cell r="B215">
            <v>0</v>
          </cell>
        </row>
        <row r="216">
          <cell r="A216" t="str">
            <v>87050001</v>
          </cell>
          <cell r="B216">
            <v>59843976.030000001</v>
          </cell>
        </row>
        <row r="217">
          <cell r="A217" t="str">
            <v>87060001</v>
          </cell>
          <cell r="B217">
            <v>0</v>
          </cell>
        </row>
        <row r="218">
          <cell r="A218" t="str">
            <v>87070001</v>
          </cell>
          <cell r="B218">
            <v>0</v>
          </cell>
        </row>
        <row r="219">
          <cell r="A219" t="str">
            <v>87080001</v>
          </cell>
          <cell r="B219">
            <v>0</v>
          </cell>
        </row>
        <row r="220">
          <cell r="A220" t="str">
            <v>87090001</v>
          </cell>
          <cell r="B220">
            <v>17272.810000000001</v>
          </cell>
        </row>
        <row r="221">
          <cell r="A221" t="str">
            <v>87100001</v>
          </cell>
          <cell r="B221">
            <v>-10482861.220000001</v>
          </cell>
        </row>
        <row r="222">
          <cell r="A222" t="str">
            <v>Grand Total</v>
          </cell>
          <cell r="B222">
            <v>0</v>
          </cell>
        </row>
      </sheetData>
      <sheetData sheetId="4" refreshError="1">
        <row r="8">
          <cell r="I8" t="str">
            <v>AFF USSGL</v>
          </cell>
          <cell r="J8" t="str">
            <v>AFF USSGL</v>
          </cell>
          <cell r="K8" t="str">
            <v>AFF USSGL</v>
          </cell>
          <cell r="L8" t="str">
            <v>AFF USSGL</v>
          </cell>
          <cell r="M8" t="str">
            <v>AFF USSGL</v>
          </cell>
        </row>
        <row r="9">
          <cell r="I9">
            <v>81140001</v>
          </cell>
          <cell r="J9">
            <v>81150001</v>
          </cell>
          <cell r="K9">
            <v>81160001</v>
          </cell>
          <cell r="L9">
            <v>81170001</v>
          </cell>
          <cell r="M9">
            <v>81180001</v>
          </cell>
        </row>
      </sheetData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B Template"/>
      <sheetName val="Schedule 1"/>
      <sheetName val="Cash Flow Detail"/>
      <sheetName val="Cash Flow Summary"/>
      <sheetName val="Database"/>
      <sheetName val="Schedule 1 Criteria"/>
      <sheetName val="User Tips"/>
    </sheetNames>
    <sheetDataSet>
      <sheetData sheetId="0"/>
      <sheetData sheetId="1">
        <row r="19">
          <cell r="C19">
            <v>215159783586.14001</v>
          </cell>
          <cell r="I19">
            <v>1781678971239.3701</v>
          </cell>
        </row>
        <row r="23">
          <cell r="C23">
            <v>163874174152.14999</v>
          </cell>
          <cell r="I23">
            <v>51732942798.510002</v>
          </cell>
        </row>
        <row r="24">
          <cell r="C24">
            <v>-5200000000</v>
          </cell>
          <cell r="I24">
            <v>-5200000000</v>
          </cell>
        </row>
        <row r="30">
          <cell r="C30">
            <v>111629078113.37</v>
          </cell>
          <cell r="I30">
            <v>111629078113.37</v>
          </cell>
        </row>
        <row r="32">
          <cell r="C32">
            <v>5299075081.0699997</v>
          </cell>
          <cell r="I32">
            <v>5191436438.9399996</v>
          </cell>
        </row>
        <row r="34">
          <cell r="C34">
            <v>-85286065735.550003</v>
          </cell>
          <cell r="I34">
            <v>-82546310951.479996</v>
          </cell>
        </row>
        <row r="36">
          <cell r="C36">
            <v>1475596585.25</v>
          </cell>
          <cell r="I36">
            <v>-2698002417.9099998</v>
          </cell>
        </row>
        <row r="37">
          <cell r="C37">
            <v>-375025346.81999999</v>
          </cell>
          <cell r="I37">
            <v>-365061862.97000003</v>
          </cell>
        </row>
        <row r="41">
          <cell r="C41">
            <v>933340469.91999996</v>
          </cell>
          <cell r="I41">
            <v>1770051733.0999999</v>
          </cell>
        </row>
        <row r="44">
          <cell r="C44">
            <v>79890</v>
          </cell>
          <cell r="I44">
            <v>79890</v>
          </cell>
        </row>
        <row r="45">
          <cell r="C45">
            <v>9560025.1899999995</v>
          </cell>
          <cell r="I45">
            <v>-3869259.12</v>
          </cell>
        </row>
        <row r="48">
          <cell r="C48">
            <v>29795021.010000002</v>
          </cell>
          <cell r="I48">
            <v>13898765.01</v>
          </cell>
        </row>
        <row r="54">
          <cell r="C54">
            <v>1392574556.04</v>
          </cell>
          <cell r="I54">
            <v>1315350639.49</v>
          </cell>
        </row>
        <row r="55">
          <cell r="C55">
            <v>37701.769999999997</v>
          </cell>
          <cell r="I55">
            <v>37860.879999999997</v>
          </cell>
        </row>
        <row r="58">
          <cell r="C58">
            <v>-909851392.50999999</v>
          </cell>
          <cell r="I58">
            <v>-3005981117.3699999</v>
          </cell>
        </row>
        <row r="59">
          <cell r="C59">
            <v>3042732069.7600002</v>
          </cell>
          <cell r="I59">
            <v>3139235626.6599998</v>
          </cell>
        </row>
        <row r="60">
          <cell r="C60">
            <v>43402880.159999996</v>
          </cell>
          <cell r="I60">
            <v>43402880.159999996</v>
          </cell>
        </row>
        <row r="61">
          <cell r="C61">
            <v>909851392.50999999</v>
          </cell>
          <cell r="I61">
            <v>3005981117.3699999</v>
          </cell>
        </row>
        <row r="62">
          <cell r="C62">
            <v>20889533220.690002</v>
          </cell>
          <cell r="I62">
            <v>21615498729.52</v>
          </cell>
        </row>
        <row r="63">
          <cell r="C63">
            <v>665906229.39999998</v>
          </cell>
          <cell r="I63">
            <v>-22759958.079999998</v>
          </cell>
        </row>
        <row r="64">
          <cell r="C64">
            <v>121941935.55</v>
          </cell>
          <cell r="I64">
            <v>68604392.950000003</v>
          </cell>
        </row>
        <row r="65">
          <cell r="C65">
            <v>76542703.269999996</v>
          </cell>
          <cell r="I65">
            <v>66058551.380000003</v>
          </cell>
        </row>
        <row r="66">
          <cell r="C66">
            <v>-4443.8999999999996</v>
          </cell>
          <cell r="I66">
            <v>-23481.9</v>
          </cell>
        </row>
        <row r="71">
          <cell r="C71">
            <v>28086512237.299999</v>
          </cell>
          <cell r="I71">
            <v>24357541690.419998</v>
          </cell>
        </row>
        <row r="73">
          <cell r="C73">
            <v>-156438922856.31</v>
          </cell>
          <cell r="I73">
            <v>-466712508762.53998</v>
          </cell>
        </row>
        <row r="76">
          <cell r="C76">
            <v>1595078835779.9797</v>
          </cell>
          <cell r="I76">
            <v>1613268107115.0901</v>
          </cell>
        </row>
        <row r="79">
          <cell r="C79">
            <v>20685324.879999999</v>
          </cell>
          <cell r="I79">
            <v>20685324.879999999</v>
          </cell>
        </row>
        <row r="85">
          <cell r="C85">
            <v>11041058821.09</v>
          </cell>
          <cell r="I85">
            <v>11041058821.09</v>
          </cell>
        </row>
        <row r="87">
          <cell r="C87">
            <v>-11036836601.1</v>
          </cell>
          <cell r="I87">
            <v>-11036836601.1</v>
          </cell>
        </row>
        <row r="89">
          <cell r="C89">
            <v>375025346.81999999</v>
          </cell>
          <cell r="I89">
            <v>365061862.97000003</v>
          </cell>
        </row>
        <row r="93">
          <cell r="C93">
            <v>180788.5</v>
          </cell>
          <cell r="I93">
            <v>230213.65</v>
          </cell>
        </row>
        <row r="96">
          <cell r="C96">
            <v>-1220948094.1099999</v>
          </cell>
          <cell r="I96">
            <v>-1271273162.8900001</v>
          </cell>
        </row>
        <row r="98">
          <cell r="C98">
            <v>0</v>
          </cell>
          <cell r="I98">
            <v>-501664.79</v>
          </cell>
        </row>
        <row r="100">
          <cell r="C100">
            <v>9439836.2300000004</v>
          </cell>
          <cell r="I100">
            <v>4362830.04</v>
          </cell>
        </row>
        <row r="105">
          <cell r="C105">
            <v>221254756.99000001</v>
          </cell>
          <cell r="I105">
            <v>199705298.38</v>
          </cell>
        </row>
        <row r="117">
          <cell r="C117">
            <v>18139862617536.602</v>
          </cell>
          <cell r="I117">
            <v>15008798430419.301</v>
          </cell>
        </row>
        <row r="118">
          <cell r="C118">
            <v>-4045978858727.4102</v>
          </cell>
          <cell r="I118">
            <v>-3419956990064.3398</v>
          </cell>
        </row>
        <row r="119">
          <cell r="C119">
            <v>6818231487049.9805</v>
          </cell>
          <cell r="I119">
            <v>6551874368693.8896</v>
          </cell>
        </row>
        <row r="124">
          <cell r="C124">
            <v>120000000</v>
          </cell>
          <cell r="I124">
            <v>40000000</v>
          </cell>
        </row>
        <row r="127">
          <cell r="C127">
            <v>-59843976.030000001</v>
          </cell>
          <cell r="I127">
            <v>-105741478.73</v>
          </cell>
        </row>
        <row r="129">
          <cell r="C129">
            <v>-17272.810000000001</v>
          </cell>
          <cell r="I129">
            <v>186140.06</v>
          </cell>
        </row>
        <row r="130">
          <cell r="C130">
            <v>10482861.220000001</v>
          </cell>
          <cell r="I130">
            <v>918746850.97000003</v>
          </cell>
        </row>
        <row r="142">
          <cell r="C142">
            <v>22282899458707.082</v>
          </cell>
          <cell r="I142">
            <v>21018951186007.98</v>
          </cell>
        </row>
        <row r="143">
          <cell r="C143">
            <v>6146018206963.9102</v>
          </cell>
          <cell r="I143">
            <v>5926439114229.5195</v>
          </cell>
        </row>
        <row r="150">
          <cell r="C150">
            <v>64875072087.139999</v>
          </cell>
          <cell r="I150">
            <v>45620166612</v>
          </cell>
        </row>
        <row r="155">
          <cell r="C155">
            <v>128836804503.66</v>
          </cell>
          <cell r="I155">
            <v>110052898812.64999</v>
          </cell>
        </row>
        <row r="161">
          <cell r="C161">
            <v>19501806005.259998</v>
          </cell>
          <cell r="I161">
            <v>20151269399.259998</v>
          </cell>
        </row>
        <row r="167">
          <cell r="C167">
            <v>-1169000</v>
          </cell>
          <cell r="I167">
            <v>-1169000</v>
          </cell>
        </row>
        <row r="169">
          <cell r="C169">
            <v>6123038571272.6104</v>
          </cell>
          <cell r="I169">
            <v>5907763095449.7998</v>
          </cell>
        </row>
        <row r="170">
          <cell r="C170">
            <v>2269000</v>
          </cell>
          <cell r="I170">
            <v>2269000</v>
          </cell>
        </row>
        <row r="178">
          <cell r="C178">
            <v>25601215482.5</v>
          </cell>
          <cell r="I178">
            <v>25726854999.630001</v>
          </cell>
        </row>
        <row r="185">
          <cell r="C185">
            <v>69214101640.950012</v>
          </cell>
          <cell r="I185">
            <v>70655536648.079956</v>
          </cell>
        </row>
        <row r="189">
          <cell r="C189">
            <v>161825469383.54999</v>
          </cell>
          <cell r="I189">
            <v>49709292841.949997</v>
          </cell>
        </row>
        <row r="192">
          <cell r="C192">
            <v>263940417058.18686</v>
          </cell>
          <cell r="I192">
            <v>32150875194.915936</v>
          </cell>
        </row>
        <row r="203">
          <cell r="C203">
            <v>16975033895.459999</v>
          </cell>
          <cell r="I203">
            <v>11871264038.629999</v>
          </cell>
        </row>
        <row r="207">
          <cell r="C207">
            <v>-1078723.5900000001</v>
          </cell>
          <cell r="I207">
            <v>-515667.67</v>
          </cell>
        </row>
        <row r="211">
          <cell r="C211">
            <v>-127164006.15000001</v>
          </cell>
          <cell r="I211">
            <v>-60759030.880000003</v>
          </cell>
        </row>
        <row r="214">
          <cell r="C214">
            <v>653727814.55999994</v>
          </cell>
          <cell r="I214">
            <v>749189893.25</v>
          </cell>
        </row>
        <row r="218">
          <cell r="C218">
            <v>11245788127.360001</v>
          </cell>
          <cell r="I218">
            <v>12008157898.379999</v>
          </cell>
        </row>
        <row r="236">
          <cell r="C236">
            <v>-70</v>
          </cell>
        </row>
        <row r="241">
          <cell r="C241">
            <v>8596543.6999999993</v>
          </cell>
          <cell r="I241">
            <v>3752317.75</v>
          </cell>
        </row>
        <row r="242">
          <cell r="C242">
            <v>1096109261.23</v>
          </cell>
          <cell r="I242">
            <v>1338086048.97</v>
          </cell>
        </row>
        <row r="245">
          <cell r="C245">
            <v>243091.08</v>
          </cell>
          <cell r="I245">
            <v>243091.08</v>
          </cell>
        </row>
        <row r="247">
          <cell r="C247">
            <v>-106599.1</v>
          </cell>
          <cell r="I247">
            <v>-106599.1</v>
          </cell>
        </row>
        <row r="249">
          <cell r="C249">
            <v>-450</v>
          </cell>
          <cell r="I249">
            <v>-450</v>
          </cell>
        </row>
        <row r="254">
          <cell r="C254">
            <v>-55347.03</v>
          </cell>
          <cell r="I254">
            <v>-55347.03</v>
          </cell>
        </row>
        <row r="255">
          <cell r="C255">
            <v>112603191.7</v>
          </cell>
          <cell r="I255">
            <v>30412365.449999999</v>
          </cell>
        </row>
      </sheetData>
      <sheetData sheetId="2"/>
      <sheetData sheetId="3"/>
      <sheetData sheetId="4">
        <row r="9">
          <cell r="A9" t="str">
            <v>AFF USSGL</v>
          </cell>
          <cell r="B9" t="str">
            <v>CALC ENDING BALANCE</v>
          </cell>
          <cell r="I9" t="str">
            <v>AFF USSGL</v>
          </cell>
          <cell r="J9" t="str">
            <v>CALC ENDING BALANCE</v>
          </cell>
          <cell r="Q9" t="str">
            <v>AFF USSGL</v>
          </cell>
          <cell r="R9" t="str">
            <v>CALC ENDING BALANCE</v>
          </cell>
        </row>
        <row r="10">
          <cell r="A10" t="str">
            <v>81010001</v>
          </cell>
          <cell r="B10">
            <v>215159783586.14001</v>
          </cell>
          <cell r="I10" t="str">
            <v>81010001</v>
          </cell>
          <cell r="J10">
            <v>355984186074.42999</v>
          </cell>
          <cell r="Q10" t="str">
            <v>81010001</v>
          </cell>
          <cell r="R10">
            <v>1781678971239.3701</v>
          </cell>
        </row>
        <row r="11">
          <cell r="A11" t="str">
            <v>81020001</v>
          </cell>
          <cell r="B11">
            <v>0</v>
          </cell>
          <cell r="I11" t="str">
            <v>81020001</v>
          </cell>
          <cell r="J11">
            <v>0</v>
          </cell>
          <cell r="Q11" t="str">
            <v>81020001</v>
          </cell>
          <cell r="R11">
            <v>0</v>
          </cell>
        </row>
        <row r="12">
          <cell r="A12" t="str">
            <v>81030001</v>
          </cell>
          <cell r="B12">
            <v>0</v>
          </cell>
          <cell r="I12" t="str">
            <v>81030001</v>
          </cell>
          <cell r="J12">
            <v>0</v>
          </cell>
          <cell r="Q12" t="str">
            <v>81030001</v>
          </cell>
          <cell r="R12">
            <v>0</v>
          </cell>
        </row>
        <row r="13">
          <cell r="A13" t="str">
            <v>81040001</v>
          </cell>
          <cell r="B13">
            <v>0</v>
          </cell>
          <cell r="I13" t="str">
            <v>81040001</v>
          </cell>
          <cell r="J13">
            <v>0</v>
          </cell>
          <cell r="Q13" t="str">
            <v>81040001</v>
          </cell>
          <cell r="R13">
            <v>0</v>
          </cell>
        </row>
        <row r="14">
          <cell r="A14" t="str">
            <v>81050001</v>
          </cell>
          <cell r="B14">
            <v>0</v>
          </cell>
          <cell r="I14" t="str">
            <v>81050001</v>
          </cell>
          <cell r="J14">
            <v>0</v>
          </cell>
          <cell r="Q14" t="str">
            <v>81050001</v>
          </cell>
          <cell r="R14">
            <v>0</v>
          </cell>
        </row>
        <row r="15">
          <cell r="A15" t="str">
            <v>81060001</v>
          </cell>
          <cell r="B15">
            <v>0</v>
          </cell>
          <cell r="I15" t="str">
            <v>81060001</v>
          </cell>
          <cell r="J15">
            <v>0</v>
          </cell>
          <cell r="Q15" t="str">
            <v>81060001</v>
          </cell>
          <cell r="R15">
            <v>0</v>
          </cell>
        </row>
        <row r="16">
          <cell r="A16" t="str">
            <v>81070001</v>
          </cell>
          <cell r="B16">
            <v>0</v>
          </cell>
          <cell r="I16" t="str">
            <v>81070001</v>
          </cell>
          <cell r="J16">
            <v>0</v>
          </cell>
          <cell r="Q16" t="str">
            <v>81070001</v>
          </cell>
          <cell r="R16">
            <v>0</v>
          </cell>
        </row>
        <row r="17">
          <cell r="A17" t="str">
            <v>81100001</v>
          </cell>
          <cell r="B17">
            <v>163874174152.14999</v>
          </cell>
          <cell r="I17" t="str">
            <v>81100001</v>
          </cell>
          <cell r="J17">
            <v>165664277951.79001</v>
          </cell>
          <cell r="Q17" t="str">
            <v>81100001</v>
          </cell>
          <cell r="R17">
            <v>51732942798.510002</v>
          </cell>
        </row>
        <row r="18">
          <cell r="A18" t="str">
            <v>81110001</v>
          </cell>
          <cell r="B18">
            <v>-5200000000</v>
          </cell>
          <cell r="I18" t="str">
            <v>81110001</v>
          </cell>
          <cell r="J18">
            <v>-5200000000</v>
          </cell>
          <cell r="Q18" t="str">
            <v>81110001</v>
          </cell>
          <cell r="R18">
            <v>-5200000000</v>
          </cell>
        </row>
        <row r="19">
          <cell r="A19" t="str">
            <v>81140001</v>
          </cell>
          <cell r="B19">
            <v>111629078113.37</v>
          </cell>
          <cell r="I19" t="str">
            <v>81140001</v>
          </cell>
          <cell r="J19">
            <v>111629078113.37</v>
          </cell>
          <cell r="Q19" t="str">
            <v>81140001</v>
          </cell>
          <cell r="R19">
            <v>111629078113.37</v>
          </cell>
        </row>
        <row r="20">
          <cell r="A20" t="str">
            <v>81150001</v>
          </cell>
          <cell r="B20">
            <v>5299075081.0699997</v>
          </cell>
          <cell r="I20" t="str">
            <v>81150001</v>
          </cell>
          <cell r="J20">
            <v>6575903648.4300003</v>
          </cell>
          <cell r="Q20" t="str">
            <v>81150001</v>
          </cell>
          <cell r="R20">
            <v>5191436438.9399996</v>
          </cell>
        </row>
        <row r="21">
          <cell r="A21" t="str">
            <v>81160001</v>
          </cell>
          <cell r="B21">
            <v>-85286065735.550003</v>
          </cell>
          <cell r="I21" t="str">
            <v>81160001</v>
          </cell>
          <cell r="J21">
            <v>-85468065735.550003</v>
          </cell>
          <cell r="Q21" t="str">
            <v>81160001</v>
          </cell>
          <cell r="R21">
            <v>-82546310951.479996</v>
          </cell>
        </row>
        <row r="22">
          <cell r="A22" t="str">
            <v>81170001</v>
          </cell>
          <cell r="B22">
            <v>1475596585.25</v>
          </cell>
          <cell r="I22" t="str">
            <v>81170001</v>
          </cell>
          <cell r="J22">
            <v>558102457.54999995</v>
          </cell>
          <cell r="Q22" t="str">
            <v>81170001</v>
          </cell>
          <cell r="R22">
            <v>-2698002417.9099998</v>
          </cell>
        </row>
        <row r="23">
          <cell r="A23" t="str">
            <v>81180001</v>
          </cell>
          <cell r="B23">
            <v>-375025346.81999999</v>
          </cell>
          <cell r="I23" t="str">
            <v>81180001</v>
          </cell>
          <cell r="J23">
            <v>-404799982.85000002</v>
          </cell>
          <cell r="Q23" t="str">
            <v>81180001</v>
          </cell>
          <cell r="R23">
            <v>-365061862.97000003</v>
          </cell>
        </row>
        <row r="24">
          <cell r="A24" t="str">
            <v>81190001</v>
          </cell>
          <cell r="B24">
            <v>933340469.91999996</v>
          </cell>
          <cell r="I24" t="str">
            <v>81190001</v>
          </cell>
          <cell r="J24">
            <v>938654813.33000004</v>
          </cell>
          <cell r="Q24" t="str">
            <v>81190001</v>
          </cell>
          <cell r="R24">
            <v>1770051733.0999999</v>
          </cell>
        </row>
        <row r="25">
          <cell r="A25" t="str">
            <v>81220001</v>
          </cell>
          <cell r="B25">
            <v>79890</v>
          </cell>
          <cell r="I25" t="str">
            <v>81220001</v>
          </cell>
          <cell r="J25">
            <v>79890</v>
          </cell>
          <cell r="Q25" t="str">
            <v>81220001</v>
          </cell>
          <cell r="R25">
            <v>79890</v>
          </cell>
        </row>
        <row r="26">
          <cell r="A26" t="str">
            <v>81230001</v>
          </cell>
          <cell r="B26">
            <v>9560025.1899999995</v>
          </cell>
          <cell r="I26" t="str">
            <v>81230001</v>
          </cell>
          <cell r="J26">
            <v>12922309.380000001</v>
          </cell>
          <cell r="Q26" t="str">
            <v>81230001</v>
          </cell>
          <cell r="R26">
            <v>-3869259.12</v>
          </cell>
        </row>
        <row r="27">
          <cell r="A27" t="str">
            <v>81240001</v>
          </cell>
          <cell r="B27">
            <v>0</v>
          </cell>
          <cell r="I27" t="str">
            <v>81240001</v>
          </cell>
          <cell r="J27">
            <v>0</v>
          </cell>
          <cell r="Q27" t="str">
            <v>81240001</v>
          </cell>
          <cell r="R27">
            <v>0</v>
          </cell>
        </row>
        <row r="28">
          <cell r="A28" t="str">
            <v>81250001</v>
          </cell>
          <cell r="B28">
            <v>29795021.010000002</v>
          </cell>
          <cell r="I28" t="str">
            <v>81250001</v>
          </cell>
          <cell r="J28">
            <v>26177123.010000002</v>
          </cell>
          <cell r="Q28" t="str">
            <v>81250001</v>
          </cell>
          <cell r="R28">
            <v>13898765.01</v>
          </cell>
        </row>
        <row r="29">
          <cell r="A29" t="str">
            <v>81260001</v>
          </cell>
          <cell r="B29">
            <v>0</v>
          </cell>
          <cell r="I29" t="str">
            <v>81260001</v>
          </cell>
          <cell r="J29">
            <v>0</v>
          </cell>
          <cell r="Q29" t="str">
            <v>81260001</v>
          </cell>
          <cell r="R29">
            <v>0</v>
          </cell>
        </row>
        <row r="30">
          <cell r="A30" t="str">
            <v>81270001</v>
          </cell>
          <cell r="B30">
            <v>0</v>
          </cell>
          <cell r="I30" t="str">
            <v>81270001</v>
          </cell>
          <cell r="J30">
            <v>0</v>
          </cell>
          <cell r="Q30" t="str">
            <v>81270001</v>
          </cell>
          <cell r="R30">
            <v>0</v>
          </cell>
        </row>
        <row r="31">
          <cell r="A31" t="str">
            <v>81280001</v>
          </cell>
          <cell r="B31">
            <v>0</v>
          </cell>
          <cell r="I31" t="str">
            <v>81280001</v>
          </cell>
          <cell r="J31">
            <v>0</v>
          </cell>
          <cell r="Q31" t="str">
            <v>81280001</v>
          </cell>
          <cell r="R31">
            <v>0</v>
          </cell>
        </row>
        <row r="32">
          <cell r="A32" t="str">
            <v>81290001</v>
          </cell>
          <cell r="B32">
            <v>1392574556.04</v>
          </cell>
          <cell r="I32" t="str">
            <v>81290001</v>
          </cell>
          <cell r="J32">
            <v>1396590254.8699999</v>
          </cell>
          <cell r="Q32" t="str">
            <v>81290001</v>
          </cell>
          <cell r="R32">
            <v>1315350639.49</v>
          </cell>
        </row>
        <row r="33">
          <cell r="A33" t="str">
            <v>81300001</v>
          </cell>
          <cell r="B33">
            <v>37701.769999999997</v>
          </cell>
          <cell r="I33" t="str">
            <v>81300001</v>
          </cell>
          <cell r="J33">
            <v>37860.879999999997</v>
          </cell>
          <cell r="Q33" t="str">
            <v>81300001</v>
          </cell>
          <cell r="R33">
            <v>37860.879999999997</v>
          </cell>
        </row>
        <row r="34">
          <cell r="A34" t="str">
            <v>81310001</v>
          </cell>
          <cell r="B34">
            <v>0</v>
          </cell>
          <cell r="I34" t="str">
            <v>81310001</v>
          </cell>
          <cell r="J34">
            <v>0</v>
          </cell>
          <cell r="Q34" t="str">
            <v>81310001</v>
          </cell>
          <cell r="R34">
            <v>0</v>
          </cell>
        </row>
        <row r="35">
          <cell r="A35" t="str">
            <v>81320001</v>
          </cell>
          <cell r="B35">
            <v>-909851392.50999999</v>
          </cell>
          <cell r="I35" t="str">
            <v>81320001</v>
          </cell>
          <cell r="J35">
            <v>-2908049340.1799998</v>
          </cell>
          <cell r="Q35" t="str">
            <v>81320001</v>
          </cell>
          <cell r="R35">
            <v>-3005981117.3699999</v>
          </cell>
        </row>
        <row r="36">
          <cell r="A36" t="str">
            <v>81330001</v>
          </cell>
          <cell r="B36">
            <v>3042732069.7600002</v>
          </cell>
          <cell r="I36" t="str">
            <v>81330001</v>
          </cell>
          <cell r="J36">
            <v>3099324701.4099998</v>
          </cell>
          <cell r="Q36" t="str">
            <v>81330001</v>
          </cell>
          <cell r="R36">
            <v>3139235626.6599998</v>
          </cell>
        </row>
        <row r="37">
          <cell r="A37" t="str">
            <v>81340001</v>
          </cell>
          <cell r="B37">
            <v>43402880.159999996</v>
          </cell>
          <cell r="I37" t="str">
            <v>81340001</v>
          </cell>
          <cell r="J37">
            <v>43402880.159999996</v>
          </cell>
          <cell r="Q37" t="str">
            <v>81340001</v>
          </cell>
          <cell r="R37">
            <v>43402880.159999996</v>
          </cell>
        </row>
        <row r="38">
          <cell r="A38" t="str">
            <v>81350001</v>
          </cell>
          <cell r="B38">
            <v>909851392.50999999</v>
          </cell>
          <cell r="I38" t="str">
            <v>81350001</v>
          </cell>
          <cell r="J38">
            <v>2908049340.1799998</v>
          </cell>
          <cell r="Q38" t="str">
            <v>81350001</v>
          </cell>
          <cell r="R38">
            <v>3005981117.3699999</v>
          </cell>
        </row>
        <row r="39">
          <cell r="A39" t="str">
            <v>81360001</v>
          </cell>
          <cell r="B39">
            <v>0</v>
          </cell>
          <cell r="I39" t="str">
            <v>81360001</v>
          </cell>
          <cell r="J39">
            <v>0</v>
          </cell>
          <cell r="Q39" t="str">
            <v>81360001</v>
          </cell>
          <cell r="R39">
            <v>0</v>
          </cell>
        </row>
        <row r="40">
          <cell r="A40" t="str">
            <v>81370001</v>
          </cell>
          <cell r="B40">
            <v>15669473314.49</v>
          </cell>
          <cell r="I40" t="str">
            <v>81370001</v>
          </cell>
          <cell r="J40">
            <v>10400853401.01</v>
          </cell>
          <cell r="Q40" t="str">
            <v>81370001</v>
          </cell>
          <cell r="R40">
            <v>15867330814.6</v>
          </cell>
        </row>
        <row r="41">
          <cell r="A41" t="str">
            <v>81380001</v>
          </cell>
          <cell r="B41">
            <v>5748167914.9200001</v>
          </cell>
          <cell r="I41" t="str">
            <v>81380001</v>
          </cell>
          <cell r="J41">
            <v>5748167914.9200001</v>
          </cell>
          <cell r="Q41" t="str">
            <v>81380001</v>
          </cell>
          <cell r="R41">
            <v>6560243338.1700001</v>
          </cell>
        </row>
        <row r="42">
          <cell r="A42" t="str">
            <v>81380002</v>
          </cell>
          <cell r="B42">
            <v>-7518145747.2799997</v>
          </cell>
          <cell r="I42" t="str">
            <v>81380002</v>
          </cell>
          <cell r="J42">
            <v>-1840159903.79</v>
          </cell>
          <cell r="Q42" t="str">
            <v>81380002</v>
          </cell>
          <cell r="R42">
            <v>-1133508778.1099999</v>
          </cell>
        </row>
        <row r="43">
          <cell r="A43" t="str">
            <v>81380003</v>
          </cell>
          <cell r="B43">
            <v>6990037738.5600004</v>
          </cell>
          <cell r="I43" t="str">
            <v>81380003</v>
          </cell>
          <cell r="J43">
            <v>6990037738.5600004</v>
          </cell>
          <cell r="Q43" t="str">
            <v>81380003</v>
          </cell>
          <cell r="R43">
            <v>321433354.86000001</v>
          </cell>
        </row>
        <row r="44">
          <cell r="A44" t="str">
            <v>81390001</v>
          </cell>
          <cell r="B44">
            <v>665906229.39999998</v>
          </cell>
          <cell r="I44" t="str">
            <v>81390001</v>
          </cell>
          <cell r="J44">
            <v>264736010.27000001</v>
          </cell>
          <cell r="Q44" t="str">
            <v>81390001</v>
          </cell>
          <cell r="R44">
            <v>-22759958.079999998</v>
          </cell>
        </row>
        <row r="45">
          <cell r="A45" t="str">
            <v>81400001</v>
          </cell>
          <cell r="B45">
            <v>121941935.55</v>
          </cell>
          <cell r="I45" t="str">
            <v>81400001</v>
          </cell>
          <cell r="J45">
            <v>172611529.25999999</v>
          </cell>
          <cell r="Q45" t="str">
            <v>81400001</v>
          </cell>
          <cell r="R45">
            <v>68604392.950000003</v>
          </cell>
        </row>
        <row r="46">
          <cell r="A46" t="str">
            <v>81410001</v>
          </cell>
          <cell r="B46">
            <v>76542703.269999996</v>
          </cell>
          <cell r="I46" t="str">
            <v>81410001</v>
          </cell>
          <cell r="J46">
            <v>81935754.879999995</v>
          </cell>
          <cell r="Q46" t="str">
            <v>81410001</v>
          </cell>
          <cell r="R46">
            <v>66058551.380000003</v>
          </cell>
        </row>
        <row r="47">
          <cell r="A47" t="str">
            <v>81420001</v>
          </cell>
          <cell r="B47">
            <v>-4443.8999999999996</v>
          </cell>
          <cell r="I47" t="str">
            <v>81420001</v>
          </cell>
          <cell r="J47">
            <v>-21276.9</v>
          </cell>
          <cell r="Q47" t="str">
            <v>81420001</v>
          </cell>
          <cell r="R47">
            <v>-23481.9</v>
          </cell>
        </row>
        <row r="48">
          <cell r="A48" t="str">
            <v>81450001</v>
          </cell>
          <cell r="B48">
            <v>28086512237.299999</v>
          </cell>
          <cell r="I48" t="str">
            <v>81450001</v>
          </cell>
          <cell r="J48">
            <v>27295789095.060001</v>
          </cell>
          <cell r="Q48" t="str">
            <v>81450001</v>
          </cell>
          <cell r="R48">
            <v>24357541690.419998</v>
          </cell>
        </row>
        <row r="49">
          <cell r="A49" t="str">
            <v>81500001</v>
          </cell>
          <cell r="B49">
            <v>-466712508762.53998</v>
          </cell>
          <cell r="I49" t="str">
            <v>81500001</v>
          </cell>
          <cell r="J49">
            <v>-466712508762.53998</v>
          </cell>
          <cell r="Q49" t="str">
            <v>81500001</v>
          </cell>
          <cell r="R49">
            <v>32488043928.349998</v>
          </cell>
        </row>
        <row r="50">
          <cell r="A50" t="str">
            <v>81500002</v>
          </cell>
          <cell r="B50">
            <v>-105513737185.57001</v>
          </cell>
          <cell r="I50" t="str">
            <v>81500002</v>
          </cell>
          <cell r="J50">
            <v>-92500825266.199997</v>
          </cell>
          <cell r="Q50" t="str">
            <v>81500002</v>
          </cell>
          <cell r="R50">
            <v>-97628158427.929993</v>
          </cell>
        </row>
        <row r="51">
          <cell r="A51" t="str">
            <v>81500003</v>
          </cell>
          <cell r="B51">
            <v>696323273568.57996</v>
          </cell>
          <cell r="I51" t="str">
            <v>81500003</v>
          </cell>
          <cell r="J51">
            <v>638602355399.41003</v>
          </cell>
          <cell r="Q51" t="str">
            <v>81500003</v>
          </cell>
          <cell r="R51">
            <v>122035083044.66</v>
          </cell>
        </row>
        <row r="52">
          <cell r="A52" t="str">
            <v>81500004</v>
          </cell>
          <cell r="B52">
            <v>-283821076487.54999</v>
          </cell>
          <cell r="I52" t="str">
            <v>81500004</v>
          </cell>
          <cell r="J52">
            <v>-283764771126.53003</v>
          </cell>
          <cell r="Q52" t="str">
            <v>81500004</v>
          </cell>
          <cell r="R52">
            <v>-523645783135.66998</v>
          </cell>
        </row>
        <row r="53">
          <cell r="A53" t="str">
            <v>81500005</v>
          </cell>
          <cell r="B53">
            <v>-40400321.899999999</v>
          </cell>
          <cell r="I53" t="str">
            <v>81500005</v>
          </cell>
          <cell r="J53">
            <v>-23128380</v>
          </cell>
          <cell r="Q53" t="str">
            <v>81500005</v>
          </cell>
          <cell r="R53">
            <v>-47667077.609999999</v>
          </cell>
        </row>
        <row r="54">
          <cell r="A54" t="str">
            <v>81500006</v>
          </cell>
          <cell r="B54">
            <v>1002585168.76</v>
          </cell>
          <cell r="I54" t="str">
            <v>81500006</v>
          </cell>
          <cell r="J54">
            <v>103097970.26000001</v>
          </cell>
          <cell r="Q54" t="str">
            <v>81500020</v>
          </cell>
          <cell r="R54">
            <v>85972905.659999996</v>
          </cell>
        </row>
        <row r="55">
          <cell r="A55" t="str">
            <v>81500007</v>
          </cell>
          <cell r="B55">
            <v>5432329.1900000004</v>
          </cell>
          <cell r="I55" t="str">
            <v>81500007</v>
          </cell>
          <cell r="J55">
            <v>5039255.4400000004</v>
          </cell>
          <cell r="Q55" t="str">
            <v>81550001</v>
          </cell>
          <cell r="R55">
            <v>1414936272792.03</v>
          </cell>
        </row>
        <row r="56">
          <cell r="A56" t="str">
            <v>81500008</v>
          </cell>
          <cell r="B56">
            <v>-176228515.74000001</v>
          </cell>
          <cell r="I56" t="str">
            <v>81500008</v>
          </cell>
          <cell r="J56">
            <v>-174103642.86000001</v>
          </cell>
          <cell r="Q56" t="str">
            <v>81550002</v>
          </cell>
          <cell r="R56">
            <v>-256084772007.85001</v>
          </cell>
        </row>
        <row r="57">
          <cell r="A57" t="str">
            <v>81500009</v>
          </cell>
          <cell r="B57">
            <v>-121152584.70999999</v>
          </cell>
          <cell r="I57" t="str">
            <v>81500009</v>
          </cell>
          <cell r="J57">
            <v>-121000555.84999999</v>
          </cell>
          <cell r="Q57" t="str">
            <v>81550003</v>
          </cell>
          <cell r="R57">
            <v>476768775835.13</v>
          </cell>
        </row>
        <row r="58">
          <cell r="A58" t="str">
            <v>81500010</v>
          </cell>
          <cell r="B58">
            <v>-823818.92</v>
          </cell>
          <cell r="I58" t="str">
            <v>81500010</v>
          </cell>
          <cell r="J58">
            <v>-804599.06</v>
          </cell>
          <cell r="Q58" t="str">
            <v>81550004</v>
          </cell>
          <cell r="R58">
            <v>-25807059378.529999</v>
          </cell>
        </row>
        <row r="59">
          <cell r="A59" t="str">
            <v>81500011</v>
          </cell>
          <cell r="B59">
            <v>-4904511.63</v>
          </cell>
          <cell r="I59" t="str">
            <v>81500011</v>
          </cell>
          <cell r="J59">
            <v>-4255763.2</v>
          </cell>
          <cell r="Q59" t="str">
            <v>81550005</v>
          </cell>
          <cell r="R59">
            <v>-146270256.72999999</v>
          </cell>
        </row>
        <row r="60">
          <cell r="A60" t="str">
            <v>81500017</v>
          </cell>
          <cell r="B60">
            <v>-2258249.4700000002</v>
          </cell>
          <cell r="I60" t="str">
            <v>81500017</v>
          </cell>
          <cell r="J60">
            <v>-2479861.21</v>
          </cell>
          <cell r="Q60" t="str">
            <v>81550006</v>
          </cell>
          <cell r="R60">
            <v>982071198.17999995</v>
          </cell>
        </row>
        <row r="61">
          <cell r="A61" t="str">
            <v>81500018</v>
          </cell>
          <cell r="B61">
            <v>-2234443558.4299998</v>
          </cell>
          <cell r="I61" t="str">
            <v>81500018</v>
          </cell>
          <cell r="J61">
            <v>-1440204.42</v>
          </cell>
          <cell r="Q61" t="str">
            <v>81550007</v>
          </cell>
          <cell r="R61">
            <v>1163527817</v>
          </cell>
        </row>
        <row r="62">
          <cell r="A62" t="str">
            <v>81500019</v>
          </cell>
          <cell r="B62">
            <v>4722814119.6499996</v>
          </cell>
          <cell r="I62" t="str">
            <v>81500020</v>
          </cell>
          <cell r="J62">
            <v>71855293.75</v>
          </cell>
          <cell r="Q62" t="str">
            <v>81550014</v>
          </cell>
          <cell r="R62">
            <v>201880735.81999999</v>
          </cell>
        </row>
        <row r="63">
          <cell r="A63" t="str">
            <v>81500020</v>
          </cell>
          <cell r="B63">
            <v>134505953.97</v>
          </cell>
          <cell r="I63" t="str">
            <v>81550001</v>
          </cell>
          <cell r="J63">
            <v>1613268107115.0901</v>
          </cell>
          <cell r="Q63" t="str">
            <v>81550020</v>
          </cell>
          <cell r="R63">
            <v>1253680380.04</v>
          </cell>
        </row>
        <row r="64">
          <cell r="A64" t="str">
            <v>81550001</v>
          </cell>
          <cell r="B64">
            <v>1613268107115.0901</v>
          </cell>
          <cell r="I64" t="str">
            <v>81550002</v>
          </cell>
          <cell r="J64">
            <v>-89474817728.539993</v>
          </cell>
          <cell r="Q64" t="str">
            <v>81600001</v>
          </cell>
          <cell r="R64">
            <v>20685324.879999999</v>
          </cell>
        </row>
        <row r="65">
          <cell r="A65" t="str">
            <v>81550002</v>
          </cell>
          <cell r="B65">
            <v>-188670098803.44</v>
          </cell>
          <cell r="I65" t="str">
            <v>81550003</v>
          </cell>
          <cell r="J65">
            <v>113279095439.03</v>
          </cell>
          <cell r="Q65" t="str">
            <v>81610001</v>
          </cell>
          <cell r="R65">
            <v>0</v>
          </cell>
        </row>
        <row r="66">
          <cell r="A66" t="str">
            <v>81550003</v>
          </cell>
          <cell r="B66">
            <v>147520859641.23001</v>
          </cell>
          <cell r="I66" t="str">
            <v>81550004</v>
          </cell>
          <cell r="J66">
            <v>-6360097403.2200003</v>
          </cell>
          <cell r="Q66" t="str">
            <v>81620001</v>
          </cell>
          <cell r="R66">
            <v>0</v>
          </cell>
        </row>
        <row r="67">
          <cell r="A67" t="str">
            <v>81550004</v>
          </cell>
          <cell r="B67">
            <v>-8798317137.1800003</v>
          </cell>
          <cell r="I67" t="str">
            <v>81550005</v>
          </cell>
          <cell r="J67">
            <v>-341626398.58999997</v>
          </cell>
          <cell r="Q67" t="str">
            <v>81630001</v>
          </cell>
          <cell r="R67">
            <v>0</v>
          </cell>
        </row>
        <row r="68">
          <cell r="A68" t="str">
            <v>81550005</v>
          </cell>
          <cell r="B68">
            <v>-347446004.99000001</v>
          </cell>
          <cell r="I68" t="str">
            <v>81550006</v>
          </cell>
          <cell r="J68">
            <v>770048675.92999995</v>
          </cell>
          <cell r="Q68" t="str">
            <v>81640001</v>
          </cell>
          <cell r="R68">
            <v>0</v>
          </cell>
        </row>
        <row r="69">
          <cell r="A69" t="str">
            <v>81550006</v>
          </cell>
          <cell r="B69">
            <v>1168059880.4400001</v>
          </cell>
          <cell r="I69" t="str">
            <v>81550007</v>
          </cell>
          <cell r="J69">
            <v>32001950.120000001</v>
          </cell>
          <cell r="Q69" t="str">
            <v>81650001</v>
          </cell>
          <cell r="R69">
            <v>0</v>
          </cell>
        </row>
        <row r="70">
          <cell r="A70" t="str">
            <v>81550007</v>
          </cell>
          <cell r="B70">
            <v>32282526.190000001</v>
          </cell>
          <cell r="I70" t="str">
            <v>81550008</v>
          </cell>
          <cell r="J70">
            <v>-128682105.29000001</v>
          </cell>
          <cell r="Q70" t="str">
            <v>81660001</v>
          </cell>
          <cell r="R70">
            <v>0</v>
          </cell>
        </row>
        <row r="71">
          <cell r="A71" t="str">
            <v>81550008</v>
          </cell>
          <cell r="B71">
            <v>-128698605.29000001</v>
          </cell>
          <cell r="I71" t="str">
            <v>81550009</v>
          </cell>
          <cell r="J71">
            <v>-4458659885.8800001</v>
          </cell>
          <cell r="Q71" t="str">
            <v>81670001</v>
          </cell>
          <cell r="R71">
            <v>0</v>
          </cell>
        </row>
        <row r="72">
          <cell r="A72" t="str">
            <v>81550009</v>
          </cell>
          <cell r="B72">
            <v>-4526779972.29</v>
          </cell>
          <cell r="I72" t="str">
            <v>81550010</v>
          </cell>
          <cell r="J72">
            <v>-1275851672.2</v>
          </cell>
          <cell r="Q72" t="str">
            <v>81670002</v>
          </cell>
          <cell r="R72">
            <v>568006120.59000003</v>
          </cell>
        </row>
        <row r="73">
          <cell r="A73" t="str">
            <v>81550010</v>
          </cell>
          <cell r="B73">
            <v>-1289266089.79</v>
          </cell>
          <cell r="I73" t="str">
            <v>81550014</v>
          </cell>
          <cell r="J73">
            <v>574742923.75</v>
          </cell>
          <cell r="Q73" t="str">
            <v>81670003</v>
          </cell>
          <cell r="R73">
            <v>10473052700.5</v>
          </cell>
        </row>
        <row r="74">
          <cell r="A74" t="str">
            <v>81550014</v>
          </cell>
          <cell r="B74">
            <v>392862198.48000002</v>
          </cell>
          <cell r="I74" t="str">
            <v>81550015</v>
          </cell>
          <cell r="J74">
            <v>-130126.77</v>
          </cell>
          <cell r="Q74" t="str">
            <v>81680001</v>
          </cell>
          <cell r="R74">
            <v>0</v>
          </cell>
        </row>
        <row r="75">
          <cell r="A75" t="str">
            <v>81550015</v>
          </cell>
          <cell r="B75">
            <v>-138694.85</v>
          </cell>
          <cell r="I75" t="str">
            <v>81550017</v>
          </cell>
          <cell r="J75">
            <v>-45168.28</v>
          </cell>
          <cell r="Q75" t="str">
            <v>81680002</v>
          </cell>
          <cell r="R75">
            <v>-568006120.59000003</v>
          </cell>
        </row>
        <row r="76">
          <cell r="A76" t="str">
            <v>81550017</v>
          </cell>
          <cell r="B76">
            <v>-56708.54</v>
          </cell>
          <cell r="I76" t="str">
            <v>81550018</v>
          </cell>
          <cell r="J76">
            <v>-5552.7</v>
          </cell>
          <cell r="Q76" t="str">
            <v>81680003</v>
          </cell>
          <cell r="R76">
            <v>-10468830480.51</v>
          </cell>
        </row>
        <row r="77">
          <cell r="A77" t="str">
            <v>81550018</v>
          </cell>
          <cell r="B77">
            <v>-5297690318.4899998</v>
          </cell>
          <cell r="I77" t="str">
            <v>81550020</v>
          </cell>
          <cell r="J77">
            <v>2644924740.9699998</v>
          </cell>
          <cell r="Q77" t="str">
            <v>81690001</v>
          </cell>
          <cell r="R77">
            <v>0</v>
          </cell>
        </row>
        <row r="78">
          <cell r="A78" t="str">
            <v>81550019</v>
          </cell>
          <cell r="B78">
            <v>38578822057.709999</v>
          </cell>
          <cell r="I78" t="str">
            <v>81600001</v>
          </cell>
          <cell r="J78">
            <v>20685324.879999999</v>
          </cell>
          <cell r="Q78" t="str">
            <v>81700001</v>
          </cell>
          <cell r="R78">
            <v>365061862.97000003</v>
          </cell>
        </row>
        <row r="79">
          <cell r="A79" t="str">
            <v>81550020</v>
          </cell>
          <cell r="B79">
            <v>3176334695.6999998</v>
          </cell>
          <cell r="I79" t="str">
            <v>81610001</v>
          </cell>
          <cell r="J79">
            <v>0</v>
          </cell>
          <cell r="Q79" t="str">
            <v>81710001</v>
          </cell>
          <cell r="R79">
            <v>0</v>
          </cell>
        </row>
        <row r="80">
          <cell r="A80" t="str">
            <v>81600001</v>
          </cell>
          <cell r="B80">
            <v>20685324.879999999</v>
          </cell>
          <cell r="I80" t="str">
            <v>81620001</v>
          </cell>
          <cell r="J80">
            <v>0</v>
          </cell>
          <cell r="Q80" t="str">
            <v>81720001</v>
          </cell>
          <cell r="R80">
            <v>230213.65</v>
          </cell>
        </row>
        <row r="81">
          <cell r="A81" t="str">
            <v>81610001</v>
          </cell>
          <cell r="B81">
            <v>0</v>
          </cell>
          <cell r="I81" t="str">
            <v>81630001</v>
          </cell>
          <cell r="J81">
            <v>0</v>
          </cell>
          <cell r="Q81" t="str">
            <v>81730001</v>
          </cell>
          <cell r="R81">
            <v>0</v>
          </cell>
        </row>
        <row r="82">
          <cell r="A82" t="str">
            <v>81620001</v>
          </cell>
          <cell r="B82">
            <v>0</v>
          </cell>
          <cell r="I82" t="str">
            <v>81640001</v>
          </cell>
          <cell r="J82">
            <v>0</v>
          </cell>
          <cell r="Q82" t="str">
            <v>81730002</v>
          </cell>
          <cell r="R82">
            <v>0</v>
          </cell>
        </row>
        <row r="83">
          <cell r="A83" t="str">
            <v>81630001</v>
          </cell>
          <cell r="B83">
            <v>0</v>
          </cell>
          <cell r="I83" t="str">
            <v>81650001</v>
          </cell>
          <cell r="J83">
            <v>0</v>
          </cell>
          <cell r="Q83" t="str">
            <v>81740001</v>
          </cell>
          <cell r="R83">
            <v>-1271273162.8900001</v>
          </cell>
        </row>
        <row r="84">
          <cell r="A84" t="str">
            <v>81640001</v>
          </cell>
          <cell r="B84">
            <v>0</v>
          </cell>
          <cell r="I84" t="str">
            <v>81660001</v>
          </cell>
          <cell r="J84">
            <v>0</v>
          </cell>
          <cell r="Q84" t="str">
            <v>81750001</v>
          </cell>
          <cell r="R84">
            <v>0</v>
          </cell>
        </row>
        <row r="85">
          <cell r="A85" t="str">
            <v>81650001</v>
          </cell>
          <cell r="B85">
            <v>0</v>
          </cell>
          <cell r="I85" t="str">
            <v>81670001</v>
          </cell>
          <cell r="J85">
            <v>0</v>
          </cell>
          <cell r="Q85" t="str">
            <v>81760001</v>
          </cell>
          <cell r="R85">
            <v>0</v>
          </cell>
        </row>
        <row r="86">
          <cell r="A86" t="str">
            <v>81660001</v>
          </cell>
          <cell r="B86">
            <v>0</v>
          </cell>
          <cell r="I86" t="str">
            <v>81670002</v>
          </cell>
          <cell r="J86">
            <v>568006120.59000003</v>
          </cell>
          <cell r="Q86" t="str">
            <v>81770001</v>
          </cell>
          <cell r="R86">
            <v>-501664.79</v>
          </cell>
        </row>
        <row r="87">
          <cell r="A87" t="str">
            <v>81670001</v>
          </cell>
          <cell r="B87">
            <v>0</v>
          </cell>
          <cell r="I87" t="str">
            <v>81670003</v>
          </cell>
          <cell r="J87">
            <v>10473052700.5</v>
          </cell>
          <cell r="Q87" t="str">
            <v>81780001</v>
          </cell>
          <cell r="R87">
            <v>0</v>
          </cell>
        </row>
        <row r="88">
          <cell r="A88" t="str">
            <v>81670002</v>
          </cell>
          <cell r="B88">
            <v>568006120.59000003</v>
          </cell>
          <cell r="I88" t="str">
            <v>81680001</v>
          </cell>
          <cell r="J88">
            <v>0</v>
          </cell>
          <cell r="Q88" t="str">
            <v>81790001</v>
          </cell>
          <cell r="R88">
            <v>4362830.04</v>
          </cell>
        </row>
        <row r="89">
          <cell r="A89" t="str">
            <v>81670003</v>
          </cell>
          <cell r="B89">
            <v>10473052700.5</v>
          </cell>
          <cell r="I89" t="str">
            <v>81680002</v>
          </cell>
          <cell r="J89">
            <v>-568006120.59000003</v>
          </cell>
          <cell r="Q89" t="str">
            <v>81800001</v>
          </cell>
          <cell r="R89">
            <v>0</v>
          </cell>
        </row>
        <row r="90">
          <cell r="A90" t="str">
            <v>81680001</v>
          </cell>
          <cell r="B90">
            <v>0</v>
          </cell>
          <cell r="I90" t="str">
            <v>81680003</v>
          </cell>
          <cell r="J90">
            <v>-10468830480.51</v>
          </cell>
          <cell r="Q90" t="str">
            <v>81810001</v>
          </cell>
          <cell r="R90">
            <v>0</v>
          </cell>
        </row>
        <row r="91">
          <cell r="A91" t="str">
            <v>81680002</v>
          </cell>
          <cell r="B91">
            <v>-568006120.59000003</v>
          </cell>
          <cell r="I91" t="str">
            <v>81690001</v>
          </cell>
          <cell r="J91">
            <v>0</v>
          </cell>
          <cell r="Q91" t="str">
            <v>81820001</v>
          </cell>
          <cell r="R91">
            <v>199705298.38</v>
          </cell>
        </row>
        <row r="92">
          <cell r="A92" t="str">
            <v>81680003</v>
          </cell>
          <cell r="B92">
            <v>-10468830480.51</v>
          </cell>
          <cell r="I92" t="str">
            <v>81700001</v>
          </cell>
          <cell r="J92">
            <v>404799982.85000002</v>
          </cell>
          <cell r="Q92" t="str">
            <v>81830001</v>
          </cell>
          <cell r="R92">
            <v>0</v>
          </cell>
        </row>
        <row r="93">
          <cell r="A93" t="str">
            <v>81690001</v>
          </cell>
          <cell r="B93">
            <v>0</v>
          </cell>
          <cell r="I93" t="str">
            <v>81710001</v>
          </cell>
          <cell r="J93">
            <v>0</v>
          </cell>
          <cell r="Q93" t="str">
            <v>81840001</v>
          </cell>
          <cell r="R93">
            <v>0</v>
          </cell>
        </row>
        <row r="94">
          <cell r="A94" t="str">
            <v>81700001</v>
          </cell>
          <cell r="B94">
            <v>375025346.81999999</v>
          </cell>
          <cell r="I94" t="str">
            <v>81720001</v>
          </cell>
          <cell r="J94">
            <v>268616.57</v>
          </cell>
          <cell r="Q94" t="str">
            <v>81850001</v>
          </cell>
          <cell r="R94">
            <v>0</v>
          </cell>
        </row>
        <row r="95">
          <cell r="A95" t="str">
            <v>81710001</v>
          </cell>
          <cell r="B95">
            <v>0</v>
          </cell>
          <cell r="I95" t="str">
            <v>81730001</v>
          </cell>
          <cell r="J95">
            <v>0</v>
          </cell>
          <cell r="Q95" t="str">
            <v>81860001</v>
          </cell>
          <cell r="R95">
            <v>0</v>
          </cell>
        </row>
        <row r="96">
          <cell r="A96" t="str">
            <v>81720001</v>
          </cell>
          <cell r="B96">
            <v>180788.5</v>
          </cell>
          <cell r="I96" t="str">
            <v>81730002</v>
          </cell>
          <cell r="J96">
            <v>0</v>
          </cell>
          <cell r="Q96" t="str">
            <v>81870001</v>
          </cell>
          <cell r="R96">
            <v>0</v>
          </cell>
        </row>
        <row r="97">
          <cell r="A97" t="str">
            <v>81730001</v>
          </cell>
          <cell r="B97">
            <v>0</v>
          </cell>
          <cell r="I97" t="str">
            <v>81740001</v>
          </cell>
          <cell r="J97">
            <v>-171966406.16</v>
          </cell>
          <cell r="Q97" t="str">
            <v>81990001</v>
          </cell>
          <cell r="R97">
            <v>0</v>
          </cell>
        </row>
        <row r="98">
          <cell r="A98" t="str">
            <v>81730002</v>
          </cell>
          <cell r="B98">
            <v>0</v>
          </cell>
          <cell r="I98" t="str">
            <v>81750001</v>
          </cell>
          <cell r="J98">
            <v>0</v>
          </cell>
          <cell r="Q98" t="str">
            <v>82010001</v>
          </cell>
          <cell r="R98">
            <v>-21027525001719</v>
          </cell>
        </row>
        <row r="99">
          <cell r="A99" t="str">
            <v>81740001</v>
          </cell>
          <cell r="B99">
            <v>-1220948094.1099999</v>
          </cell>
          <cell r="I99" t="str">
            <v>81760001</v>
          </cell>
          <cell r="J99">
            <v>0</v>
          </cell>
          <cell r="Q99" t="str">
            <v>82020001</v>
          </cell>
          <cell r="R99">
            <v>0</v>
          </cell>
        </row>
        <row r="100">
          <cell r="A100" t="str">
            <v>81750001</v>
          </cell>
          <cell r="B100">
            <v>0</v>
          </cell>
          <cell r="I100" t="str">
            <v>81770001</v>
          </cell>
          <cell r="J100">
            <v>0</v>
          </cell>
          <cell r="Q100" t="str">
            <v>82030001</v>
          </cell>
          <cell r="R100">
            <v>-5926439114229.5195</v>
          </cell>
        </row>
        <row r="101">
          <cell r="A101" t="str">
            <v>81760001</v>
          </cell>
          <cell r="B101">
            <v>0</v>
          </cell>
          <cell r="I101" t="str">
            <v>81780001</v>
          </cell>
          <cell r="J101">
            <v>0</v>
          </cell>
          <cell r="Q101" t="str">
            <v>82040001</v>
          </cell>
          <cell r="R101">
            <v>8573815711.0200005</v>
          </cell>
        </row>
        <row r="102">
          <cell r="A102" t="str">
            <v>81770001</v>
          </cell>
          <cell r="B102">
            <v>0</v>
          </cell>
          <cell r="I102" t="str">
            <v>81790001</v>
          </cell>
          <cell r="J102">
            <v>4996222.93</v>
          </cell>
          <cell r="Q102" t="str">
            <v>82050001</v>
          </cell>
          <cell r="R102">
            <v>-45620166612</v>
          </cell>
        </row>
        <row r="103">
          <cell r="A103" t="str">
            <v>81780001</v>
          </cell>
          <cell r="B103">
            <v>0</v>
          </cell>
          <cell r="I103" t="str">
            <v>81800001</v>
          </cell>
          <cell r="J103">
            <v>0</v>
          </cell>
          <cell r="Q103" t="str">
            <v>82060001</v>
          </cell>
          <cell r="R103">
            <v>110052898812.64999</v>
          </cell>
        </row>
        <row r="104">
          <cell r="A104" t="str">
            <v>81790001</v>
          </cell>
          <cell r="B104">
            <v>9439836.2300000004</v>
          </cell>
          <cell r="I104" t="str">
            <v>81810001</v>
          </cell>
          <cell r="J104">
            <v>0</v>
          </cell>
          <cell r="Q104" t="str">
            <v>82100001</v>
          </cell>
          <cell r="R104">
            <v>-20151269399.259998</v>
          </cell>
        </row>
        <row r="105">
          <cell r="A105" t="str">
            <v>81800001</v>
          </cell>
          <cell r="B105">
            <v>0</v>
          </cell>
          <cell r="I105" t="str">
            <v>81820001</v>
          </cell>
          <cell r="J105">
            <v>177152117.96000001</v>
          </cell>
          <cell r="Q105" t="str">
            <v>82150001</v>
          </cell>
          <cell r="R105">
            <v>-1169000</v>
          </cell>
        </row>
        <row r="106">
          <cell r="A106" t="str">
            <v>81810001</v>
          </cell>
          <cell r="B106">
            <v>0</v>
          </cell>
          <cell r="I106" t="str">
            <v>81830001</v>
          </cell>
          <cell r="J106">
            <v>0</v>
          </cell>
          <cell r="Q106" t="str">
            <v>82160001</v>
          </cell>
          <cell r="R106">
            <v>5907763095449.7998</v>
          </cell>
        </row>
        <row r="107">
          <cell r="A107" t="str">
            <v>81820001</v>
          </cell>
          <cell r="B107">
            <v>221254756.99000001</v>
          </cell>
          <cell r="I107" t="str">
            <v>81840001</v>
          </cell>
          <cell r="J107">
            <v>0</v>
          </cell>
          <cell r="Q107" t="str">
            <v>82170001</v>
          </cell>
          <cell r="R107">
            <v>2269000</v>
          </cell>
        </row>
        <row r="108">
          <cell r="A108" t="str">
            <v>81830001</v>
          </cell>
          <cell r="B108">
            <v>0</v>
          </cell>
          <cell r="I108" t="str">
            <v>81850001</v>
          </cell>
          <cell r="J108">
            <v>0</v>
          </cell>
          <cell r="Q108" t="str">
            <v>82180001</v>
          </cell>
          <cell r="R108">
            <v>-25726854999.630001</v>
          </cell>
        </row>
        <row r="109">
          <cell r="A109" t="str">
            <v>81840001</v>
          </cell>
          <cell r="B109">
            <v>0</v>
          </cell>
          <cell r="I109" t="str">
            <v>81860001</v>
          </cell>
          <cell r="J109">
            <v>0</v>
          </cell>
          <cell r="Q109" t="str">
            <v>82250001</v>
          </cell>
          <cell r="R109">
            <v>-73285276184.399994</v>
          </cell>
        </row>
        <row r="110">
          <cell r="A110" t="str">
            <v>81850001</v>
          </cell>
          <cell r="B110">
            <v>0</v>
          </cell>
          <cell r="I110" t="str">
            <v>81870001</v>
          </cell>
          <cell r="J110">
            <v>0</v>
          </cell>
          <cell r="Q110" t="str">
            <v>82250002</v>
          </cell>
          <cell r="R110">
            <v>-312054915938.42999</v>
          </cell>
        </row>
        <row r="111">
          <cell r="A111" t="str">
            <v>81860001</v>
          </cell>
          <cell r="B111">
            <v>0</v>
          </cell>
          <cell r="I111" t="str">
            <v>81990001</v>
          </cell>
          <cell r="J111">
            <v>0</v>
          </cell>
          <cell r="Q111" t="str">
            <v>82250003</v>
          </cell>
          <cell r="R111">
            <v>314684655474.75</v>
          </cell>
        </row>
        <row r="112">
          <cell r="A112" t="str">
            <v>81870001</v>
          </cell>
          <cell r="B112">
            <v>0</v>
          </cell>
          <cell r="I112" t="str">
            <v>82010001</v>
          </cell>
          <cell r="J112">
            <v>-22263116465465.301</v>
          </cell>
          <cell r="Q112" t="str">
            <v>82300001</v>
          </cell>
          <cell r="R112">
            <v>-49709292841.949997</v>
          </cell>
        </row>
        <row r="113">
          <cell r="A113" t="str">
            <v>81990001</v>
          </cell>
          <cell r="B113">
            <v>0</v>
          </cell>
          <cell r="I113" t="str">
            <v>82020001</v>
          </cell>
          <cell r="J113">
            <v>0</v>
          </cell>
          <cell r="Q113" t="str">
            <v>82350001</v>
          </cell>
          <cell r="R113">
            <v>17143256.170000002</v>
          </cell>
        </row>
        <row r="114">
          <cell r="A114" t="str">
            <v>82010001</v>
          </cell>
          <cell r="B114">
            <v>-22291473274418.102</v>
          </cell>
          <cell r="I114" t="str">
            <v>82030001</v>
          </cell>
          <cell r="J114">
            <v>-6172773630395.71</v>
          </cell>
          <cell r="Q114" t="str">
            <v>82360001</v>
          </cell>
          <cell r="R114">
            <v>4052105794.27</v>
          </cell>
        </row>
        <row r="115">
          <cell r="A115" t="str">
            <v>82020001</v>
          </cell>
          <cell r="B115">
            <v>0</v>
          </cell>
          <cell r="I115" t="str">
            <v>82040001</v>
          </cell>
          <cell r="J115">
            <v>8573815711.0200005</v>
          </cell>
          <cell r="Q115" t="str">
            <v>82370001</v>
          </cell>
          <cell r="R115">
            <v>-30074390820.709999</v>
          </cell>
        </row>
        <row r="116">
          <cell r="A116" t="str">
            <v>82030001</v>
          </cell>
          <cell r="B116">
            <v>-6146018206963.9102</v>
          </cell>
          <cell r="I116" t="str">
            <v>82050001</v>
          </cell>
          <cell r="J116">
            <v>-63125456381.129997</v>
          </cell>
          <cell r="Q116" t="str">
            <v>82370002</v>
          </cell>
          <cell r="R116">
            <v>20789884.350000001</v>
          </cell>
        </row>
        <row r="117">
          <cell r="A117" t="str">
            <v>82040001</v>
          </cell>
          <cell r="B117">
            <v>8573815711.0200005</v>
          </cell>
          <cell r="I117" t="str">
            <v>82060001</v>
          </cell>
          <cell r="J117">
            <v>128434970568.73</v>
          </cell>
          <cell r="Q117" t="str">
            <v>82370003</v>
          </cell>
          <cell r="R117">
            <v>-3358852554.6100001</v>
          </cell>
        </row>
        <row r="118">
          <cell r="A118" t="str">
            <v>82050001</v>
          </cell>
          <cell r="B118">
            <v>-64875072087.139999</v>
          </cell>
          <cell r="I118" t="str">
            <v>82100001</v>
          </cell>
          <cell r="J118">
            <v>-19576487186.259998</v>
          </cell>
          <cell r="Q118" t="str">
            <v>82370004</v>
          </cell>
          <cell r="R118">
            <v>0</v>
          </cell>
        </row>
        <row r="119">
          <cell r="A119" t="str">
            <v>82060001</v>
          </cell>
          <cell r="B119">
            <v>128836804503.66</v>
          </cell>
          <cell r="I119" t="str">
            <v>82150001</v>
          </cell>
          <cell r="J119">
            <v>-1169000</v>
          </cell>
          <cell r="Q119" t="str">
            <v>82370005</v>
          </cell>
          <cell r="R119">
            <v>68250219254081.398</v>
          </cell>
        </row>
        <row r="120">
          <cell r="A120" t="str">
            <v>82100001</v>
          </cell>
          <cell r="B120">
            <v>-19501806005.259998</v>
          </cell>
          <cell r="I120" t="str">
            <v>82160001</v>
          </cell>
          <cell r="J120">
            <v>6150235604401.0898</v>
          </cell>
          <cell r="Q120" t="str">
            <v>82370006</v>
          </cell>
          <cell r="R120">
            <v>-68204114465567.703</v>
          </cell>
        </row>
        <row r="121">
          <cell r="A121" t="str">
            <v>82150001</v>
          </cell>
          <cell r="B121">
            <v>-1169000</v>
          </cell>
          <cell r="I121" t="str">
            <v>82170001</v>
          </cell>
          <cell r="J121">
            <v>2269000</v>
          </cell>
          <cell r="Q121" t="str">
            <v>82370007</v>
          </cell>
          <cell r="R121">
            <v>-48921779459.419998</v>
          </cell>
        </row>
        <row r="122">
          <cell r="A122" t="str">
            <v>82160001</v>
          </cell>
          <cell r="B122">
            <v>6123038571272.6104</v>
          </cell>
          <cell r="I122" t="str">
            <v>82180001</v>
          </cell>
          <cell r="J122">
            <v>-25727601939.669998</v>
          </cell>
          <cell r="Q122" t="str">
            <v>82370008</v>
          </cell>
          <cell r="R122">
            <v>0</v>
          </cell>
        </row>
        <row r="123">
          <cell r="A123" t="str">
            <v>82170001</v>
          </cell>
          <cell r="B123">
            <v>2269000</v>
          </cell>
          <cell r="I123" t="str">
            <v>82250001</v>
          </cell>
          <cell r="J123">
            <v>-70655536648.080002</v>
          </cell>
          <cell r="Q123" t="str">
            <v>82370009</v>
          </cell>
          <cell r="R123">
            <v>986735</v>
          </cell>
        </row>
        <row r="124">
          <cell r="A124" t="str">
            <v>82180001</v>
          </cell>
          <cell r="B124">
            <v>-25601215482.5</v>
          </cell>
          <cell r="I124" t="str">
            <v>82250002</v>
          </cell>
          <cell r="J124">
            <v>-269603214766.23999</v>
          </cell>
          <cell r="Q124" t="str">
            <v>82370010</v>
          </cell>
          <cell r="R124">
            <v>8333456.3399999999</v>
          </cell>
        </row>
        <row r="125">
          <cell r="A125" t="str">
            <v>82250001</v>
          </cell>
          <cell r="B125">
            <v>-70655536648.080002</v>
          </cell>
          <cell r="I125" t="str">
            <v>82250003</v>
          </cell>
          <cell r="J125">
            <v>285648258004.94</v>
          </cell>
          <cell r="Q125" t="str">
            <v>82400001</v>
          </cell>
          <cell r="R125">
            <v>0</v>
          </cell>
        </row>
        <row r="126">
          <cell r="A126" t="str">
            <v>82250002</v>
          </cell>
          <cell r="B126">
            <v>-293407021350.96002</v>
          </cell>
          <cell r="I126" t="str">
            <v>82300001</v>
          </cell>
          <cell r="J126">
            <v>-163593193853.38</v>
          </cell>
          <cell r="Q126" t="str">
            <v>82410001</v>
          </cell>
          <cell r="R126">
            <v>0</v>
          </cell>
        </row>
        <row r="127">
          <cell r="A127" t="str">
            <v>82250003</v>
          </cell>
          <cell r="B127">
            <v>294848456358.09003</v>
          </cell>
          <cell r="I127" t="str">
            <v>82350001</v>
          </cell>
          <cell r="J127">
            <v>38435883.859999999</v>
          </cell>
          <cell r="Q127" t="str">
            <v>82420001</v>
          </cell>
          <cell r="R127">
            <v>0</v>
          </cell>
        </row>
        <row r="128">
          <cell r="A128" t="str">
            <v>82300001</v>
          </cell>
          <cell r="B128">
            <v>-161825469383.54999</v>
          </cell>
          <cell r="I128" t="str">
            <v>82360001</v>
          </cell>
          <cell r="J128">
            <v>4320096097.8400002</v>
          </cell>
          <cell r="Q128" t="str">
            <v>82430001</v>
          </cell>
          <cell r="R128">
            <v>0</v>
          </cell>
        </row>
        <row r="129">
          <cell r="A129" t="str">
            <v>82350001</v>
          </cell>
          <cell r="B129">
            <v>41540984.280000001</v>
          </cell>
          <cell r="I129" t="str">
            <v>82370001</v>
          </cell>
          <cell r="J129">
            <v>-36220124245.290001</v>
          </cell>
          <cell r="Q129" t="str">
            <v>82440001</v>
          </cell>
          <cell r="R129">
            <v>-11871264038.629999</v>
          </cell>
        </row>
        <row r="130">
          <cell r="A130" t="str">
            <v>82360001</v>
          </cell>
          <cell r="B130">
            <v>4340374087.0600004</v>
          </cell>
          <cell r="I130" t="str">
            <v>82370002</v>
          </cell>
          <cell r="J130">
            <v>3733897.19</v>
          </cell>
          <cell r="Q130" t="str">
            <v>82450001</v>
          </cell>
          <cell r="R130">
            <v>0</v>
          </cell>
        </row>
        <row r="131">
          <cell r="A131" t="str">
            <v>82370001</v>
          </cell>
          <cell r="B131">
            <v>-36220124245.290001</v>
          </cell>
          <cell r="I131" t="str">
            <v>82370003</v>
          </cell>
          <cell r="J131">
            <v>-3168870763.79</v>
          </cell>
          <cell r="Q131" t="str">
            <v>82460001</v>
          </cell>
          <cell r="R131">
            <v>515667.67</v>
          </cell>
        </row>
        <row r="132">
          <cell r="A132" t="str">
            <v>82370002</v>
          </cell>
          <cell r="B132">
            <v>3633918.63</v>
          </cell>
          <cell r="I132" t="str">
            <v>82370004</v>
          </cell>
          <cell r="J132">
            <v>0</v>
          </cell>
          <cell r="Q132" t="str">
            <v>82470001</v>
          </cell>
          <cell r="R132">
            <v>0</v>
          </cell>
        </row>
        <row r="133">
          <cell r="A133" t="str">
            <v>82370003</v>
          </cell>
          <cell r="B133">
            <v>-3248273283.98</v>
          </cell>
          <cell r="I133" t="str">
            <v>82370005</v>
          </cell>
          <cell r="J133">
            <v>65471146429950.398</v>
          </cell>
          <cell r="Q133" t="str">
            <v>82480001</v>
          </cell>
          <cell r="R133">
            <v>0</v>
          </cell>
        </row>
        <row r="134">
          <cell r="A134" t="str">
            <v>82370004</v>
          </cell>
          <cell r="B134">
            <v>0</v>
          </cell>
          <cell r="I134" t="str">
            <v>82370006</v>
          </cell>
          <cell r="J134">
            <v>-65737124118224.797</v>
          </cell>
          <cell r="Q134" t="str">
            <v>82490001</v>
          </cell>
          <cell r="R134">
            <v>0</v>
          </cell>
        </row>
        <row r="135">
          <cell r="A135" t="str">
            <v>82370005</v>
          </cell>
          <cell r="B135">
            <v>67098888638092.5</v>
          </cell>
          <cell r="I135" t="str">
            <v>82370007</v>
          </cell>
          <cell r="J135">
            <v>-68981061361.589996</v>
          </cell>
          <cell r="Q135" t="str">
            <v>82500001</v>
          </cell>
          <cell r="R135">
            <v>60759030.880000003</v>
          </cell>
        </row>
        <row r="136">
          <cell r="A136" t="str">
            <v>82370006</v>
          </cell>
          <cell r="B136">
            <v>-67267987206218</v>
          </cell>
          <cell r="I136" t="str">
            <v>82370008</v>
          </cell>
          <cell r="J136">
            <v>-7036360.6299999999</v>
          </cell>
          <cell r="Q136" t="str">
            <v>82510001</v>
          </cell>
          <cell r="R136">
            <v>0</v>
          </cell>
        </row>
        <row r="137">
          <cell r="A137" t="str">
            <v>82370007</v>
          </cell>
          <cell r="B137">
            <v>-59717763033.050003</v>
          </cell>
          <cell r="I137" t="str">
            <v>82370009</v>
          </cell>
          <cell r="J137">
            <v>726155.36</v>
          </cell>
          <cell r="Q137" t="str">
            <v>82520001</v>
          </cell>
          <cell r="R137">
            <v>0</v>
          </cell>
        </row>
        <row r="138">
          <cell r="A138" t="str">
            <v>82370008</v>
          </cell>
          <cell r="B138">
            <v>0</v>
          </cell>
          <cell r="I138" t="str">
            <v>82370010</v>
          </cell>
          <cell r="J138">
            <v>-29014828.719999999</v>
          </cell>
          <cell r="Q138" t="str">
            <v>82530001</v>
          </cell>
          <cell r="R138">
            <v>-749189893.25</v>
          </cell>
        </row>
        <row r="139">
          <cell r="A139" t="str">
            <v>82370009</v>
          </cell>
          <cell r="B139">
            <v>786037</v>
          </cell>
          <cell r="I139" t="str">
            <v>82400001</v>
          </cell>
          <cell r="J139">
            <v>0</v>
          </cell>
          <cell r="Q139" t="str">
            <v>82540001</v>
          </cell>
          <cell r="R139">
            <v>0</v>
          </cell>
        </row>
        <row r="140">
          <cell r="A140" t="str">
            <v>82370010</v>
          </cell>
          <cell r="B140">
            <v>-42023397.340000004</v>
          </cell>
          <cell r="I140" t="str">
            <v>82410001</v>
          </cell>
          <cell r="J140">
            <v>0</v>
          </cell>
          <cell r="Q140" t="str">
            <v>82550001</v>
          </cell>
          <cell r="R140">
            <v>0</v>
          </cell>
        </row>
        <row r="141">
          <cell r="A141" t="str">
            <v>82400001</v>
          </cell>
          <cell r="B141">
            <v>0</v>
          </cell>
          <cell r="I141" t="str">
            <v>82420001</v>
          </cell>
          <cell r="J141">
            <v>0</v>
          </cell>
          <cell r="Q141" t="str">
            <v>82560001</v>
          </cell>
          <cell r="R141">
            <v>0</v>
          </cell>
        </row>
        <row r="142">
          <cell r="A142" t="str">
            <v>82410001</v>
          </cell>
          <cell r="B142">
            <v>0</v>
          </cell>
          <cell r="I142" t="str">
            <v>82430001</v>
          </cell>
          <cell r="J142">
            <v>0</v>
          </cell>
          <cell r="Q142" t="str">
            <v>82570001</v>
          </cell>
          <cell r="R142">
            <v>-12008157898.379999</v>
          </cell>
        </row>
        <row r="143">
          <cell r="A143" t="str">
            <v>82420001</v>
          </cell>
          <cell r="B143">
            <v>0</v>
          </cell>
          <cell r="I143" t="str">
            <v>82440001</v>
          </cell>
          <cell r="J143">
            <v>-20303723325.970001</v>
          </cell>
          <cell r="Q143" t="str">
            <v>82580001</v>
          </cell>
          <cell r="R143">
            <v>0</v>
          </cell>
        </row>
        <row r="144">
          <cell r="A144" t="str">
            <v>82430001</v>
          </cell>
          <cell r="B144">
            <v>0</v>
          </cell>
          <cell r="I144" t="str">
            <v>82450001</v>
          </cell>
          <cell r="J144">
            <v>0</v>
          </cell>
          <cell r="Q144" t="str">
            <v>82590001</v>
          </cell>
          <cell r="R144">
            <v>0</v>
          </cell>
        </row>
        <row r="145">
          <cell r="A145" t="str">
            <v>82440001</v>
          </cell>
          <cell r="B145">
            <v>-16975033895.459999</v>
          </cell>
          <cell r="I145" t="str">
            <v>82460001</v>
          </cell>
          <cell r="J145">
            <v>743805.63</v>
          </cell>
          <cell r="Q145" t="str">
            <v>82600001</v>
          </cell>
          <cell r="R145">
            <v>0</v>
          </cell>
        </row>
        <row r="146">
          <cell r="A146" t="str">
            <v>82450001</v>
          </cell>
          <cell r="B146">
            <v>0</v>
          </cell>
          <cell r="I146" t="str">
            <v>82470001</v>
          </cell>
          <cell r="J146">
            <v>0</v>
          </cell>
          <cell r="Q146" t="str">
            <v>82610001</v>
          </cell>
          <cell r="R146">
            <v>0</v>
          </cell>
        </row>
        <row r="147">
          <cell r="A147" t="str">
            <v>82460001</v>
          </cell>
          <cell r="B147">
            <v>1078723.5900000001</v>
          </cell>
          <cell r="I147" t="str">
            <v>82480001</v>
          </cell>
          <cell r="J147">
            <v>0</v>
          </cell>
          <cell r="Q147" t="str">
            <v>82620001</v>
          </cell>
          <cell r="R147">
            <v>0</v>
          </cell>
        </row>
        <row r="148">
          <cell r="A148" t="str">
            <v>82470001</v>
          </cell>
          <cell r="B148">
            <v>0</v>
          </cell>
          <cell r="I148" t="str">
            <v>82490001</v>
          </cell>
          <cell r="J148">
            <v>0</v>
          </cell>
          <cell r="Q148" t="str">
            <v>82630001</v>
          </cell>
          <cell r="R148">
            <v>0</v>
          </cell>
        </row>
        <row r="149">
          <cell r="A149" t="str">
            <v>82480001</v>
          </cell>
          <cell r="B149">
            <v>0</v>
          </cell>
          <cell r="I149" t="str">
            <v>82500001</v>
          </cell>
          <cell r="J149">
            <v>122819392.39</v>
          </cell>
          <cell r="Q149" t="str">
            <v>82640001</v>
          </cell>
          <cell r="R149">
            <v>0</v>
          </cell>
        </row>
        <row r="150">
          <cell r="A150" t="str">
            <v>82490001</v>
          </cell>
          <cell r="B150">
            <v>0</v>
          </cell>
          <cell r="I150" t="str">
            <v>82510001</v>
          </cell>
          <cell r="J150">
            <v>0</v>
          </cell>
          <cell r="Q150" t="str">
            <v>82650001</v>
          </cell>
          <cell r="R150">
            <v>0</v>
          </cell>
        </row>
        <row r="151">
          <cell r="A151" t="str">
            <v>82500001</v>
          </cell>
          <cell r="B151">
            <v>127164006.15000001</v>
          </cell>
          <cell r="I151" t="str">
            <v>82520001</v>
          </cell>
          <cell r="J151">
            <v>0</v>
          </cell>
          <cell r="Q151" t="str">
            <v>82660001</v>
          </cell>
          <cell r="R151">
            <v>0</v>
          </cell>
        </row>
        <row r="152">
          <cell r="A152" t="str">
            <v>82510001</v>
          </cell>
          <cell r="B152">
            <v>0</v>
          </cell>
          <cell r="I152" t="str">
            <v>82530001</v>
          </cell>
          <cell r="J152">
            <v>-661343452.95000005</v>
          </cell>
          <cell r="Q152" t="str">
            <v>82670001</v>
          </cell>
          <cell r="R152">
            <v>0</v>
          </cell>
        </row>
        <row r="153">
          <cell r="A153" t="str">
            <v>82520001</v>
          </cell>
          <cell r="B153">
            <v>0</v>
          </cell>
          <cell r="I153" t="str">
            <v>82540001</v>
          </cell>
          <cell r="J153">
            <v>0</v>
          </cell>
          <cell r="Q153" t="str">
            <v>82670002</v>
          </cell>
          <cell r="R153">
            <v>5099589605303.7197</v>
          </cell>
        </row>
        <row r="154">
          <cell r="A154" t="str">
            <v>82530001</v>
          </cell>
          <cell r="B154">
            <v>-653727814.55999994</v>
          </cell>
          <cell r="I154" t="str">
            <v>82550001</v>
          </cell>
          <cell r="J154">
            <v>0</v>
          </cell>
          <cell r="Q154" t="str">
            <v>82670003</v>
          </cell>
          <cell r="R154">
            <v>0</v>
          </cell>
        </row>
        <row r="155">
          <cell r="A155" t="str">
            <v>82540001</v>
          </cell>
          <cell r="B155">
            <v>0</v>
          </cell>
          <cell r="I155" t="str">
            <v>82560001</v>
          </cell>
          <cell r="J155">
            <v>0</v>
          </cell>
          <cell r="Q155" t="str">
            <v>82670004</v>
          </cell>
          <cell r="R155">
            <v>0</v>
          </cell>
        </row>
        <row r="156">
          <cell r="A156" t="str">
            <v>82550001</v>
          </cell>
          <cell r="B156">
            <v>0</v>
          </cell>
          <cell r="I156" t="str">
            <v>82570001</v>
          </cell>
          <cell r="J156">
            <v>-11308453412.370001</v>
          </cell>
          <cell r="Q156" t="str">
            <v>82670005</v>
          </cell>
          <cell r="R156">
            <v>-11626613946.219999</v>
          </cell>
        </row>
        <row r="157">
          <cell r="A157" t="str">
            <v>82560001</v>
          </cell>
          <cell r="B157">
            <v>0</v>
          </cell>
          <cell r="I157" t="str">
            <v>82580001</v>
          </cell>
          <cell r="J157">
            <v>0</v>
          </cell>
          <cell r="Q157" t="str">
            <v>82670006</v>
          </cell>
          <cell r="R157">
            <v>6355841291.6999998</v>
          </cell>
        </row>
        <row r="158">
          <cell r="A158" t="str">
            <v>82570001</v>
          </cell>
          <cell r="B158">
            <v>-11245788127.360001</v>
          </cell>
          <cell r="I158" t="str">
            <v>82590001</v>
          </cell>
          <cell r="J158">
            <v>0</v>
          </cell>
          <cell r="Q158" t="str">
            <v>82670007</v>
          </cell>
          <cell r="R158">
            <v>5270772654.5200005</v>
          </cell>
        </row>
        <row r="159">
          <cell r="A159" t="str">
            <v>82580001</v>
          </cell>
          <cell r="B159">
            <v>0</v>
          </cell>
          <cell r="I159" t="str">
            <v>82600001</v>
          </cell>
          <cell r="J159">
            <v>0</v>
          </cell>
          <cell r="Q159" t="str">
            <v>82670008</v>
          </cell>
          <cell r="R159">
            <v>0</v>
          </cell>
        </row>
        <row r="160">
          <cell r="A160" t="str">
            <v>82590001</v>
          </cell>
          <cell r="B160">
            <v>0</v>
          </cell>
          <cell r="I160" t="str">
            <v>82610001</v>
          </cell>
          <cell r="J160">
            <v>0</v>
          </cell>
          <cell r="Q160" t="str">
            <v>82670009</v>
          </cell>
          <cell r="R160">
            <v>242471565673.98001</v>
          </cell>
        </row>
        <row r="161">
          <cell r="A161" t="str">
            <v>82600001</v>
          </cell>
          <cell r="B161">
            <v>0</v>
          </cell>
          <cell r="I161" t="str">
            <v>82620001</v>
          </cell>
          <cell r="J161">
            <v>0</v>
          </cell>
          <cell r="Q161" t="str">
            <v>82670010</v>
          </cell>
          <cell r="R161">
            <v>-5342061170977.7002</v>
          </cell>
        </row>
        <row r="162">
          <cell r="A162" t="str">
            <v>82610001</v>
          </cell>
          <cell r="B162">
            <v>0</v>
          </cell>
          <cell r="I162" t="str">
            <v>82630001</v>
          </cell>
          <cell r="J162">
            <v>0</v>
          </cell>
          <cell r="Q162" t="str">
            <v>82680001</v>
          </cell>
          <cell r="R162">
            <v>0</v>
          </cell>
        </row>
        <row r="163">
          <cell r="A163" t="str">
            <v>82620001</v>
          </cell>
          <cell r="B163">
            <v>0</v>
          </cell>
          <cell r="I163" t="str">
            <v>82640001</v>
          </cell>
          <cell r="J163">
            <v>0</v>
          </cell>
          <cell r="Q163" t="str">
            <v>82690001</v>
          </cell>
          <cell r="R163">
            <v>0</v>
          </cell>
        </row>
        <row r="164">
          <cell r="A164" t="str">
            <v>82630001</v>
          </cell>
          <cell r="B164">
            <v>0</v>
          </cell>
          <cell r="I164" t="str">
            <v>82650001</v>
          </cell>
          <cell r="J164">
            <v>0</v>
          </cell>
          <cell r="Q164" t="str">
            <v>82700001</v>
          </cell>
          <cell r="R164">
            <v>0</v>
          </cell>
        </row>
        <row r="165">
          <cell r="A165" t="str">
            <v>82640001</v>
          </cell>
          <cell r="B165">
            <v>0</v>
          </cell>
          <cell r="I165" t="str">
            <v>82660001</v>
          </cell>
          <cell r="J165">
            <v>0</v>
          </cell>
          <cell r="Q165" t="str">
            <v>82710001</v>
          </cell>
          <cell r="R165">
            <v>0</v>
          </cell>
        </row>
        <row r="166">
          <cell r="A166" t="str">
            <v>82650001</v>
          </cell>
          <cell r="B166">
            <v>0</v>
          </cell>
          <cell r="I166" t="str">
            <v>82670001</v>
          </cell>
          <cell r="J166">
            <v>0</v>
          </cell>
          <cell r="Q166" t="str">
            <v>82720001</v>
          </cell>
          <cell r="R166">
            <v>0</v>
          </cell>
        </row>
        <row r="167">
          <cell r="A167" t="str">
            <v>82660001</v>
          </cell>
          <cell r="B167">
            <v>0</v>
          </cell>
          <cell r="I167" t="str">
            <v>82670002</v>
          </cell>
          <cell r="J167">
            <v>2900246061430.3599</v>
          </cell>
          <cell r="Q167" t="str">
            <v>82730001</v>
          </cell>
          <cell r="R167">
            <v>0</v>
          </cell>
        </row>
        <row r="168">
          <cell r="A168" t="str">
            <v>82670001</v>
          </cell>
          <cell r="B168">
            <v>0</v>
          </cell>
          <cell r="I168" t="str">
            <v>82670003</v>
          </cell>
          <cell r="J168">
            <v>-228498339.84</v>
          </cell>
          <cell r="Q168" t="str">
            <v>82740001</v>
          </cell>
          <cell r="R168">
            <v>0</v>
          </cell>
        </row>
        <row r="169">
          <cell r="A169" t="str">
            <v>82670002</v>
          </cell>
          <cell r="B169">
            <v>3269177581785.4199</v>
          </cell>
          <cell r="I169" t="str">
            <v>82670004</v>
          </cell>
          <cell r="J169">
            <v>228498339.84</v>
          </cell>
          <cell r="Q169" t="str">
            <v>82750001</v>
          </cell>
          <cell r="R169">
            <v>0</v>
          </cell>
        </row>
        <row r="170">
          <cell r="A170" t="str">
            <v>82670003</v>
          </cell>
          <cell r="B170">
            <v>-228498339.84</v>
          </cell>
          <cell r="I170" t="str">
            <v>82670005</v>
          </cell>
          <cell r="J170">
            <v>-5952213989.0200005</v>
          </cell>
          <cell r="Q170" t="str">
            <v>82760001</v>
          </cell>
          <cell r="R170">
            <v>0</v>
          </cell>
        </row>
        <row r="171">
          <cell r="A171" t="str">
            <v>82670004</v>
          </cell>
          <cell r="B171">
            <v>228498339.84</v>
          </cell>
          <cell r="I171" t="str">
            <v>82670006</v>
          </cell>
          <cell r="J171">
            <v>7339873146.5900002</v>
          </cell>
          <cell r="Q171" t="str">
            <v>82770001</v>
          </cell>
          <cell r="R171">
            <v>-3752317.75</v>
          </cell>
        </row>
        <row r="172">
          <cell r="A172" t="str">
            <v>82670005</v>
          </cell>
          <cell r="B172">
            <v>-6268666012</v>
          </cell>
          <cell r="I172" t="str">
            <v>82670007</v>
          </cell>
          <cell r="J172">
            <v>-1387659157.5699999</v>
          </cell>
          <cell r="Q172" t="str">
            <v>82780001</v>
          </cell>
          <cell r="R172">
            <v>-1338086048.97</v>
          </cell>
        </row>
        <row r="173">
          <cell r="A173" t="str">
            <v>82670006</v>
          </cell>
          <cell r="B173">
            <v>8052345497.3000002</v>
          </cell>
          <cell r="I173" t="str">
            <v>82670008</v>
          </cell>
          <cell r="J173">
            <v>10000000000</v>
          </cell>
          <cell r="Q173" t="str">
            <v>82790001</v>
          </cell>
          <cell r="R173">
            <v>0</v>
          </cell>
        </row>
        <row r="174">
          <cell r="A174" t="str">
            <v>82670007</v>
          </cell>
          <cell r="B174">
            <v>-1783679485.3</v>
          </cell>
          <cell r="I174" t="str">
            <v>82670009</v>
          </cell>
          <cell r="J174">
            <v>104963204211.14999</v>
          </cell>
          <cell r="Q174" t="str">
            <v>82800001</v>
          </cell>
          <cell r="R174">
            <v>0</v>
          </cell>
        </row>
        <row r="175">
          <cell r="A175" t="str">
            <v>82670008</v>
          </cell>
          <cell r="B175">
            <v>10000000000</v>
          </cell>
          <cell r="I175" t="str">
            <v>82670010</v>
          </cell>
          <cell r="J175">
            <v>-3015209265641.5098</v>
          </cell>
          <cell r="Q175" t="str">
            <v>82810001</v>
          </cell>
          <cell r="R175">
            <v>-243091.08</v>
          </cell>
        </row>
        <row r="176">
          <cell r="A176" t="str">
            <v>82670009</v>
          </cell>
          <cell r="B176">
            <v>-3715853803</v>
          </cell>
          <cell r="I176" t="str">
            <v>82680001</v>
          </cell>
          <cell r="J176">
            <v>0</v>
          </cell>
          <cell r="Q176" t="str">
            <v>82820001</v>
          </cell>
          <cell r="R176">
            <v>106599.1</v>
          </cell>
        </row>
        <row r="177">
          <cell r="A177" t="str">
            <v>82670010</v>
          </cell>
          <cell r="B177">
            <v>-3275461727982.4199</v>
          </cell>
          <cell r="I177" t="str">
            <v>82690001</v>
          </cell>
          <cell r="J177">
            <v>0</v>
          </cell>
          <cell r="Q177" t="str">
            <v>82830001</v>
          </cell>
          <cell r="R177">
            <v>450</v>
          </cell>
        </row>
        <row r="178">
          <cell r="A178" t="str">
            <v>82680001</v>
          </cell>
          <cell r="B178">
            <v>0</v>
          </cell>
          <cell r="I178" t="str">
            <v>82700001</v>
          </cell>
          <cell r="J178">
            <v>0</v>
          </cell>
          <cell r="Q178" t="str">
            <v>82840001</v>
          </cell>
          <cell r="R178">
            <v>0</v>
          </cell>
        </row>
        <row r="179">
          <cell r="A179" t="str">
            <v>82690001</v>
          </cell>
          <cell r="B179">
            <v>0</v>
          </cell>
          <cell r="I179" t="str">
            <v>82710001</v>
          </cell>
          <cell r="J179">
            <v>0</v>
          </cell>
          <cell r="Q179" t="str">
            <v>82850001</v>
          </cell>
          <cell r="R179">
            <v>55347.03</v>
          </cell>
        </row>
        <row r="180">
          <cell r="A180" t="str">
            <v>82700001</v>
          </cell>
          <cell r="B180">
            <v>0</v>
          </cell>
          <cell r="I180" t="str">
            <v>82720001</v>
          </cell>
          <cell r="J180">
            <v>0</v>
          </cell>
          <cell r="Q180" t="str">
            <v>82860001</v>
          </cell>
          <cell r="R180">
            <v>-30412365.449999999</v>
          </cell>
        </row>
        <row r="181">
          <cell r="A181" t="str">
            <v>82710001</v>
          </cell>
          <cell r="B181">
            <v>0</v>
          </cell>
          <cell r="I181" t="str">
            <v>82730001</v>
          </cell>
          <cell r="J181">
            <v>0</v>
          </cell>
          <cell r="Q181" t="str">
            <v>82870001</v>
          </cell>
          <cell r="R181">
            <v>0</v>
          </cell>
        </row>
        <row r="182">
          <cell r="A182" t="str">
            <v>82720001</v>
          </cell>
          <cell r="B182">
            <v>70</v>
          </cell>
          <cell r="I182" t="str">
            <v>82740001</v>
          </cell>
          <cell r="J182">
            <v>0</v>
          </cell>
          <cell r="Q182" t="str">
            <v>83100001</v>
          </cell>
          <cell r="R182">
            <v>15008798430419.301</v>
          </cell>
        </row>
        <row r="183">
          <cell r="A183" t="str">
            <v>82730001</v>
          </cell>
          <cell r="B183">
            <v>0</v>
          </cell>
          <cell r="I183" t="str">
            <v>82750001</v>
          </cell>
          <cell r="J183">
            <v>0</v>
          </cell>
          <cell r="Q183" t="str">
            <v>83110001</v>
          </cell>
          <cell r="R183">
            <v>0</v>
          </cell>
        </row>
        <row r="184">
          <cell r="A184" t="str">
            <v>82740001</v>
          </cell>
          <cell r="B184">
            <v>0</v>
          </cell>
          <cell r="I184" t="str">
            <v>82760001</v>
          </cell>
          <cell r="J184">
            <v>0</v>
          </cell>
          <cell r="Q184" t="str">
            <v>85010001</v>
          </cell>
          <cell r="R184">
            <v>0</v>
          </cell>
        </row>
        <row r="185">
          <cell r="A185" t="str">
            <v>82750001</v>
          </cell>
          <cell r="B185">
            <v>0</v>
          </cell>
          <cell r="I185" t="str">
            <v>82770001</v>
          </cell>
          <cell r="J185">
            <v>-8348898.8399999999</v>
          </cell>
          <cell r="Q185" t="str">
            <v>85010002</v>
          </cell>
          <cell r="R185">
            <v>-2233050441282.3701</v>
          </cell>
        </row>
        <row r="186">
          <cell r="A186" t="str">
            <v>82760001</v>
          </cell>
          <cell r="B186">
            <v>0</v>
          </cell>
          <cell r="I186" t="str">
            <v>82780001</v>
          </cell>
          <cell r="J186">
            <v>-1116902211.26</v>
          </cell>
          <cell r="Q186" t="str">
            <v>85010003</v>
          </cell>
          <cell r="R186">
            <v>-1186906548781.97</v>
          </cell>
        </row>
        <row r="187">
          <cell r="A187" t="str">
            <v>82770001</v>
          </cell>
          <cell r="B187">
            <v>-8596543.6999999993</v>
          </cell>
          <cell r="I187" t="str">
            <v>82790001</v>
          </cell>
          <cell r="J187">
            <v>0</v>
          </cell>
          <cell r="Q187" t="str">
            <v>86010001</v>
          </cell>
          <cell r="R187">
            <v>0</v>
          </cell>
        </row>
        <row r="188">
          <cell r="A188" t="str">
            <v>82780001</v>
          </cell>
          <cell r="B188">
            <v>-1096109261.23</v>
          </cell>
          <cell r="I188" t="str">
            <v>82800001</v>
          </cell>
          <cell r="J188">
            <v>0</v>
          </cell>
          <cell r="Q188" t="str">
            <v>86010002</v>
          </cell>
          <cell r="R188">
            <v>0</v>
          </cell>
        </row>
        <row r="189">
          <cell r="A189" t="str">
            <v>82790001</v>
          </cell>
          <cell r="B189">
            <v>0</v>
          </cell>
          <cell r="I189" t="str">
            <v>82810001</v>
          </cell>
          <cell r="J189">
            <v>-243091.08</v>
          </cell>
          <cell r="Q189" t="str">
            <v>86010003</v>
          </cell>
          <cell r="R189">
            <v>2603837528.3099999</v>
          </cell>
        </row>
        <row r="190">
          <cell r="A190" t="str">
            <v>82800001</v>
          </cell>
          <cell r="B190">
            <v>0</v>
          </cell>
          <cell r="I190" t="str">
            <v>82820001</v>
          </cell>
          <cell r="J190">
            <v>106599.1</v>
          </cell>
          <cell r="Q190" t="str">
            <v>86010004</v>
          </cell>
          <cell r="R190">
            <v>7872872374845.8301</v>
          </cell>
        </row>
        <row r="191">
          <cell r="A191" t="str">
            <v>82810001</v>
          </cell>
          <cell r="B191">
            <v>-243091.08</v>
          </cell>
          <cell r="I191" t="str">
            <v>82830001</v>
          </cell>
          <cell r="J191">
            <v>450</v>
          </cell>
          <cell r="Q191" t="str">
            <v>86010005</v>
          </cell>
          <cell r="R191">
            <v>-24679324185.98</v>
          </cell>
        </row>
        <row r="192">
          <cell r="A192" t="str">
            <v>82820001</v>
          </cell>
          <cell r="B192">
            <v>106599.1</v>
          </cell>
          <cell r="I192" t="str">
            <v>82840001</v>
          </cell>
          <cell r="J192">
            <v>0</v>
          </cell>
          <cell r="Q192" t="str">
            <v>86010006</v>
          </cell>
          <cell r="R192">
            <v>-1318310548819.3999</v>
          </cell>
        </row>
        <row r="193">
          <cell r="A193" t="str">
            <v>82830001</v>
          </cell>
          <cell r="B193">
            <v>450</v>
          </cell>
          <cell r="I193" t="str">
            <v>82850001</v>
          </cell>
          <cell r="J193">
            <v>55347.03</v>
          </cell>
          <cell r="Q193" t="str">
            <v>86010007</v>
          </cell>
          <cell r="R193">
            <v>19388029325.130001</v>
          </cell>
        </row>
        <row r="194">
          <cell r="A194" t="str">
            <v>82840001</v>
          </cell>
          <cell r="B194">
            <v>0</v>
          </cell>
          <cell r="I194" t="str">
            <v>82860001</v>
          </cell>
          <cell r="J194">
            <v>-30412365.449999999</v>
          </cell>
          <cell r="Q194" t="str">
            <v>86010009</v>
          </cell>
          <cell r="R194">
            <v>0</v>
          </cell>
        </row>
        <row r="195">
          <cell r="A195" t="str">
            <v>82850001</v>
          </cell>
          <cell r="B195">
            <v>55347.03</v>
          </cell>
          <cell r="I195" t="str">
            <v>82870001</v>
          </cell>
          <cell r="J195">
            <v>0</v>
          </cell>
          <cell r="Q195" t="str">
            <v>87010001</v>
          </cell>
          <cell r="R195">
            <v>-40000000</v>
          </cell>
        </row>
        <row r="196">
          <cell r="A196" t="str">
            <v>82860001</v>
          </cell>
          <cell r="B196">
            <v>-112603191.7</v>
          </cell>
          <cell r="I196" t="str">
            <v>83100001</v>
          </cell>
          <cell r="J196">
            <v>18139862617536.602</v>
          </cell>
          <cell r="Q196" t="str">
            <v>87020001</v>
          </cell>
          <cell r="R196">
            <v>0</v>
          </cell>
        </row>
        <row r="197">
          <cell r="A197" t="str">
            <v>82870001</v>
          </cell>
          <cell r="B197">
            <v>0</v>
          </cell>
          <cell r="I197" t="str">
            <v>83110001</v>
          </cell>
          <cell r="J197">
            <v>0</v>
          </cell>
          <cell r="Q197" t="str">
            <v>87030001</v>
          </cell>
          <cell r="R197">
            <v>0</v>
          </cell>
        </row>
        <row r="198">
          <cell r="A198" t="str">
            <v>83100001</v>
          </cell>
          <cell r="B198">
            <v>18139862617536.602</v>
          </cell>
          <cell r="I198" t="str">
            <v>85010001</v>
          </cell>
          <cell r="J198">
            <v>0</v>
          </cell>
          <cell r="Q198" t="str">
            <v>87040001</v>
          </cell>
          <cell r="R198">
            <v>0</v>
          </cell>
        </row>
        <row r="199">
          <cell r="A199" t="str">
            <v>83110001</v>
          </cell>
          <cell r="B199">
            <v>0</v>
          </cell>
          <cell r="I199" t="str">
            <v>85010002</v>
          </cell>
          <cell r="J199">
            <v>-2512878945541.2598</v>
          </cell>
          <cell r="Q199" t="str">
            <v>87050001</v>
          </cell>
          <cell r="R199">
            <v>105741478.73</v>
          </cell>
        </row>
        <row r="200">
          <cell r="A200" t="str">
            <v>85010001</v>
          </cell>
          <cell r="B200">
            <v>0</v>
          </cell>
          <cell r="I200" t="str">
            <v>85010003</v>
          </cell>
          <cell r="J200">
            <v>-1073576823236</v>
          </cell>
          <cell r="Q200" t="str">
            <v>87060001</v>
          </cell>
          <cell r="R200">
            <v>0</v>
          </cell>
        </row>
        <row r="201">
          <cell r="A201" t="str">
            <v>85010002</v>
          </cell>
          <cell r="B201">
            <v>-2863776437519.0498</v>
          </cell>
          <cell r="I201" t="str">
            <v>86010001</v>
          </cell>
          <cell r="J201">
            <v>0</v>
          </cell>
          <cell r="Q201" t="str">
            <v>87070001</v>
          </cell>
          <cell r="R201">
            <v>0</v>
          </cell>
        </row>
        <row r="202">
          <cell r="A202" t="str">
            <v>85010003</v>
          </cell>
          <cell r="B202">
            <v>-1182202421208.3601</v>
          </cell>
          <cell r="I202" t="str">
            <v>86010002</v>
          </cell>
          <cell r="J202">
            <v>0</v>
          </cell>
          <cell r="Q202" t="str">
            <v>87080001</v>
          </cell>
          <cell r="R202">
            <v>0</v>
          </cell>
        </row>
        <row r="203">
          <cell r="A203" t="str">
            <v>86010001</v>
          </cell>
          <cell r="B203">
            <v>0</v>
          </cell>
          <cell r="I203" t="str">
            <v>86010003</v>
          </cell>
          <cell r="J203">
            <v>-763088339.84000003</v>
          </cell>
          <cell r="Q203" t="str">
            <v>87090001</v>
          </cell>
          <cell r="R203">
            <v>-186140.06</v>
          </cell>
        </row>
        <row r="204">
          <cell r="A204" t="str">
            <v>86010002</v>
          </cell>
          <cell r="B204">
            <v>0</v>
          </cell>
          <cell r="I204" t="str">
            <v>86010004</v>
          </cell>
          <cell r="J204">
            <v>7988403253006.9404</v>
          </cell>
          <cell r="Q204" t="str">
            <v>87100001</v>
          </cell>
          <cell r="R204">
            <v>-918746850.97000003</v>
          </cell>
        </row>
        <row r="205">
          <cell r="A205" t="str">
            <v>86010003</v>
          </cell>
          <cell r="B205">
            <v>-594254300.66999996</v>
          </cell>
          <cell r="I205" t="str">
            <v>86010005</v>
          </cell>
          <cell r="J205">
            <v>-23791467903.650002</v>
          </cell>
          <cell r="Q205" t="str">
            <v>Grand Total</v>
          </cell>
          <cell r="R205">
            <v>0</v>
          </cell>
        </row>
        <row r="206">
          <cell r="A206" t="str">
            <v>86010004</v>
          </cell>
          <cell r="B206">
            <v>8749935123032.5498</v>
          </cell>
          <cell r="I206" t="str">
            <v>86010006</v>
          </cell>
          <cell r="J206">
            <v>-1667078404995.8701</v>
          </cell>
        </row>
        <row r="207">
          <cell r="A207" t="str">
            <v>86010005</v>
          </cell>
          <cell r="B207">
            <v>-26107234288.810001</v>
          </cell>
          <cell r="I207" t="str">
            <v>86010007</v>
          </cell>
          <cell r="J207">
            <v>791569745.41999996</v>
          </cell>
        </row>
        <row r="208">
          <cell r="A208" t="str">
            <v>86010006</v>
          </cell>
          <cell r="B208">
            <v>-1905383486728.7</v>
          </cell>
          <cell r="I208" t="str">
            <v>86010008</v>
          </cell>
          <cell r="J208">
            <v>-11047062.460000001</v>
          </cell>
        </row>
        <row r="209">
          <cell r="A209" t="str">
            <v>86010007</v>
          </cell>
          <cell r="B209">
            <v>852808316.34000003</v>
          </cell>
          <cell r="I209" t="str">
            <v>86010009</v>
          </cell>
          <cell r="J209">
            <v>-459043939.63999999</v>
          </cell>
        </row>
        <row r="210">
          <cell r="A210" t="str">
            <v>86010008</v>
          </cell>
          <cell r="B210">
            <v>-11047062.460000001</v>
          </cell>
          <cell r="I210" t="str">
            <v>87010001</v>
          </cell>
          <cell r="J210">
            <v>0</v>
          </cell>
        </row>
        <row r="211">
          <cell r="A211" t="str">
            <v>86010009</v>
          </cell>
          <cell r="B211">
            <v>-460421918.26999998</v>
          </cell>
          <cell r="I211" t="str">
            <v>87020001</v>
          </cell>
          <cell r="J211">
            <v>0</v>
          </cell>
        </row>
        <row r="212">
          <cell r="A212" t="str">
            <v>87010001</v>
          </cell>
          <cell r="B212">
            <v>-120000000</v>
          </cell>
          <cell r="I212" t="str">
            <v>87030001</v>
          </cell>
          <cell r="J212">
            <v>0</v>
          </cell>
        </row>
        <row r="213">
          <cell r="A213" t="str">
            <v>87020001</v>
          </cell>
          <cell r="B213">
            <v>0</v>
          </cell>
          <cell r="I213" t="str">
            <v>87040001</v>
          </cell>
          <cell r="J213">
            <v>0</v>
          </cell>
        </row>
        <row r="214">
          <cell r="A214" t="str">
            <v>87030001</v>
          </cell>
          <cell r="B214">
            <v>0</v>
          </cell>
          <cell r="I214" t="str">
            <v>87050001</v>
          </cell>
          <cell r="J214">
            <v>59508408.810000002</v>
          </cell>
        </row>
        <row r="215">
          <cell r="A215" t="str">
            <v>87040001</v>
          </cell>
          <cell r="B215">
            <v>0</v>
          </cell>
          <cell r="I215" t="str">
            <v>87060001</v>
          </cell>
          <cell r="J215">
            <v>0</v>
          </cell>
        </row>
        <row r="216">
          <cell r="A216" t="str">
            <v>87050001</v>
          </cell>
          <cell r="B216">
            <v>59843976.030000001</v>
          </cell>
          <cell r="I216" t="str">
            <v>87070001</v>
          </cell>
          <cell r="J216">
            <v>0</v>
          </cell>
        </row>
        <row r="217">
          <cell r="A217" t="str">
            <v>87060001</v>
          </cell>
          <cell r="B217">
            <v>0</v>
          </cell>
          <cell r="I217" t="str">
            <v>87080001</v>
          </cell>
          <cell r="J217">
            <v>0</v>
          </cell>
        </row>
        <row r="218">
          <cell r="A218" t="str">
            <v>87070001</v>
          </cell>
          <cell r="B218">
            <v>0</v>
          </cell>
          <cell r="I218" t="str">
            <v>87090001</v>
          </cell>
          <cell r="J218">
            <v>17272.810000000001</v>
          </cell>
        </row>
        <row r="219">
          <cell r="A219" t="str">
            <v>87080001</v>
          </cell>
          <cell r="B219">
            <v>0</v>
          </cell>
          <cell r="I219" t="str">
            <v>87100001</v>
          </cell>
          <cell r="J219">
            <v>-369817300.88</v>
          </cell>
        </row>
        <row r="220">
          <cell r="A220" t="str">
            <v>87090001</v>
          </cell>
          <cell r="B220">
            <v>17272.810000000001</v>
          </cell>
          <cell r="I220" t="str">
            <v>Grand Total</v>
          </cell>
          <cell r="J220">
            <v>0</v>
          </cell>
        </row>
        <row r="221">
          <cell r="A221" t="str">
            <v>87100001</v>
          </cell>
          <cell r="B221">
            <v>-10482861.220000001</v>
          </cell>
        </row>
        <row r="222">
          <cell r="A222" t="str">
            <v>Grand Total</v>
          </cell>
          <cell r="B222">
            <v>0</v>
          </cell>
        </row>
      </sheetData>
      <sheetData sheetId="5">
        <row r="8">
          <cell r="A8" t="str">
            <v>AFF USSGL</v>
          </cell>
          <cell r="B8" t="str">
            <v>AFF USSGL</v>
          </cell>
          <cell r="C8" t="str">
            <v>AFF USSGL</v>
          </cell>
          <cell r="D8" t="str">
            <v>AFF USSGL</v>
          </cell>
          <cell r="E8" t="str">
            <v>AFF USSGL</v>
          </cell>
          <cell r="F8" t="str">
            <v>AFF USSGL</v>
          </cell>
          <cell r="G8" t="str">
            <v>AFF USSGL</v>
          </cell>
          <cell r="H8" t="str">
            <v>AFF USSGL</v>
          </cell>
          <cell r="I8" t="str">
            <v>AFF USSGL</v>
          </cell>
          <cell r="J8" t="str">
            <v>AFF USSGL</v>
          </cell>
          <cell r="K8" t="str">
            <v>AFF USSGL</v>
          </cell>
          <cell r="L8" t="str">
            <v>AFF USSGL</v>
          </cell>
          <cell r="M8" t="str">
            <v>AFF USSGL</v>
          </cell>
          <cell r="N8" t="str">
            <v>AFF USSGL</v>
          </cell>
        </row>
        <row r="9">
          <cell r="A9">
            <v>81040001</v>
          </cell>
          <cell r="B9">
            <v>81030001</v>
          </cell>
          <cell r="C9">
            <v>81050001</v>
          </cell>
          <cell r="D9">
            <v>81060001</v>
          </cell>
          <cell r="E9">
            <v>81070001</v>
          </cell>
          <cell r="F9">
            <v>81010001</v>
          </cell>
          <cell r="G9">
            <v>81100001</v>
          </cell>
          <cell r="H9">
            <v>81110001</v>
          </cell>
          <cell r="I9">
            <v>81140001</v>
          </cell>
          <cell r="J9">
            <v>81150001</v>
          </cell>
          <cell r="K9">
            <v>81160001</v>
          </cell>
          <cell r="L9">
            <v>81170001</v>
          </cell>
          <cell r="M9">
            <v>81180001</v>
          </cell>
          <cell r="N9">
            <v>81190001</v>
          </cell>
        </row>
        <row r="10">
          <cell r="F10">
            <v>81020001</v>
          </cell>
        </row>
        <row r="18">
          <cell r="A18" t="str">
            <v>AFF USSGL</v>
          </cell>
          <cell r="B18" t="str">
            <v>AFF USSGL</v>
          </cell>
          <cell r="C18" t="str">
            <v>AFF USSGL</v>
          </cell>
          <cell r="D18" t="str">
            <v>AFF USSGL</v>
          </cell>
          <cell r="E18" t="str">
            <v>AFF USSGL</v>
          </cell>
          <cell r="F18" t="str">
            <v>AFF USSGL</v>
          </cell>
          <cell r="G18" t="str">
            <v>AFF USSGL</v>
          </cell>
          <cell r="H18" t="str">
            <v>AFF USSGL</v>
          </cell>
          <cell r="I18" t="str">
            <v>AFF USSGL</v>
          </cell>
          <cell r="J18" t="str">
            <v>AFF USSGL</v>
          </cell>
          <cell r="K18" t="str">
            <v>AFF USSGL</v>
          </cell>
          <cell r="L18" t="str">
            <v>AFF USSGL</v>
          </cell>
          <cell r="M18" t="str">
            <v>AFF USSGL</v>
          </cell>
          <cell r="N18" t="str">
            <v>AFF USSGL</v>
          </cell>
        </row>
        <row r="19">
          <cell r="A19">
            <v>81220001</v>
          </cell>
          <cell r="B19">
            <v>81230001</v>
          </cell>
          <cell r="C19">
            <v>81240001</v>
          </cell>
          <cell r="D19">
            <v>81250001</v>
          </cell>
          <cell r="E19">
            <v>81260001</v>
          </cell>
          <cell r="F19">
            <v>81290001</v>
          </cell>
          <cell r="G19">
            <v>81300001</v>
          </cell>
          <cell r="H19">
            <v>81310001</v>
          </cell>
          <cell r="I19">
            <v>81320001</v>
          </cell>
          <cell r="J19">
            <v>81330001</v>
          </cell>
          <cell r="K19">
            <v>81340001</v>
          </cell>
          <cell r="L19">
            <v>81350001</v>
          </cell>
          <cell r="M19">
            <v>81360001</v>
          </cell>
          <cell r="N19">
            <v>81390001</v>
          </cell>
        </row>
        <row r="20">
          <cell r="M20">
            <v>81370001</v>
          </cell>
        </row>
        <row r="21">
          <cell r="M21">
            <v>81380001</v>
          </cell>
        </row>
        <row r="22">
          <cell r="M22">
            <v>81380002</v>
          </cell>
        </row>
        <row r="23">
          <cell r="M23">
            <v>81380003</v>
          </cell>
        </row>
        <row r="28">
          <cell r="A28" t="str">
            <v>AFF USSGL</v>
          </cell>
          <cell r="B28" t="str">
            <v>AFF USSGL</v>
          </cell>
          <cell r="C28" t="str">
            <v>AFF USSGL</v>
          </cell>
          <cell r="D28" t="str">
            <v>AFF USSGL</v>
          </cell>
          <cell r="E28" t="str">
            <v>AFF USSGL</v>
          </cell>
          <cell r="F28" t="str">
            <v>AFF USSGL</v>
          </cell>
          <cell r="G28" t="str">
            <v>AFF USSGL</v>
          </cell>
          <cell r="H28" t="str">
            <v>AFF USSGL</v>
          </cell>
          <cell r="I28" t="str">
            <v>AFF USSGL</v>
          </cell>
          <cell r="J28" t="str">
            <v>AFF USSGL</v>
          </cell>
          <cell r="K28" t="str">
            <v>AFF USSGL</v>
          </cell>
          <cell r="L28" t="str">
            <v>AFF USSGL</v>
          </cell>
          <cell r="M28" t="str">
            <v>AFF USSGL</v>
          </cell>
          <cell r="N28" t="str">
            <v>AFF USSGL</v>
          </cell>
        </row>
        <row r="29">
          <cell r="A29">
            <v>81400001</v>
          </cell>
          <cell r="B29">
            <v>81410001</v>
          </cell>
          <cell r="C29">
            <v>81420001</v>
          </cell>
          <cell r="D29">
            <v>81450001</v>
          </cell>
          <cell r="E29">
            <v>81500001</v>
          </cell>
          <cell r="F29">
            <v>81550001</v>
          </cell>
          <cell r="G29">
            <v>81600001</v>
          </cell>
          <cell r="H29">
            <v>81610001</v>
          </cell>
          <cell r="I29">
            <v>81620001</v>
          </cell>
          <cell r="J29">
            <v>81670001</v>
          </cell>
          <cell r="K29">
            <v>81680001</v>
          </cell>
          <cell r="L29">
            <v>81690001</v>
          </cell>
          <cell r="M29">
            <v>81700001</v>
          </cell>
          <cell r="N29">
            <v>81710001</v>
          </cell>
        </row>
        <row r="30">
          <cell r="E30">
            <v>81500002</v>
          </cell>
          <cell r="F30">
            <v>81550002</v>
          </cell>
          <cell r="J30">
            <v>81670002</v>
          </cell>
          <cell r="K30">
            <v>81680002</v>
          </cell>
        </row>
        <row r="31">
          <cell r="E31">
            <v>81500003</v>
          </cell>
          <cell r="F31">
            <v>81550003</v>
          </cell>
          <cell r="J31">
            <v>81670003</v>
          </cell>
          <cell r="K31">
            <v>81680003</v>
          </cell>
        </row>
        <row r="32">
          <cell r="E32">
            <v>81500004</v>
          </cell>
          <cell r="F32">
            <v>81550004</v>
          </cell>
        </row>
        <row r="33">
          <cell r="E33">
            <v>81500005</v>
          </cell>
          <cell r="F33">
            <v>81550005</v>
          </cell>
        </row>
        <row r="34">
          <cell r="E34">
            <v>81500006</v>
          </cell>
          <cell r="F34">
            <v>81550006</v>
          </cell>
        </row>
        <row r="35">
          <cell r="E35">
            <v>81500007</v>
          </cell>
          <cell r="F35">
            <v>81550007</v>
          </cell>
        </row>
        <row r="36">
          <cell r="E36">
            <v>81500008</v>
          </cell>
          <cell r="F36">
            <v>81550008</v>
          </cell>
        </row>
        <row r="37">
          <cell r="E37">
            <v>81500009</v>
          </cell>
          <cell r="F37">
            <v>81550009</v>
          </cell>
        </row>
        <row r="38">
          <cell r="E38">
            <v>81500010</v>
          </cell>
          <cell r="F38">
            <v>81550010</v>
          </cell>
        </row>
        <row r="39">
          <cell r="E39">
            <v>81500011</v>
          </cell>
          <cell r="F39">
            <v>81550014</v>
          </cell>
        </row>
        <row r="40">
          <cell r="E40">
            <v>81500017</v>
          </cell>
          <cell r="F40">
            <v>81550017</v>
          </cell>
        </row>
        <row r="41">
          <cell r="E41">
            <v>81500018</v>
          </cell>
          <cell r="F41">
            <v>81550018</v>
          </cell>
        </row>
        <row r="42">
          <cell r="E42">
            <v>81500020</v>
          </cell>
          <cell r="F42">
            <v>81550020</v>
          </cell>
        </row>
        <row r="43">
          <cell r="E43">
            <v>81500019</v>
          </cell>
          <cell r="F43">
            <v>81550015</v>
          </cell>
        </row>
        <row r="44">
          <cell r="F44">
            <v>81550019</v>
          </cell>
        </row>
        <row r="51">
          <cell r="A51" t="str">
            <v>AFF USSGL</v>
          </cell>
          <cell r="B51" t="str">
            <v>AFF USSGL</v>
          </cell>
          <cell r="C51" t="str">
            <v>AFF USSGL</v>
          </cell>
          <cell r="E51" t="str">
            <v>AFF USSGL</v>
          </cell>
          <cell r="F51" t="str">
            <v>AFF USSGL</v>
          </cell>
          <cell r="G51" t="str">
            <v>AFF USSGL</v>
          </cell>
          <cell r="H51" t="str">
            <v>AFF USSGL</v>
          </cell>
          <cell r="I51" t="str">
            <v>AFF USSGL</v>
          </cell>
          <cell r="J51" t="str">
            <v>AFF USSGL</v>
          </cell>
          <cell r="K51" t="str">
            <v>AFF USSGL</v>
          </cell>
          <cell r="L51" t="str">
            <v>AFF USSGL</v>
          </cell>
          <cell r="M51" t="str">
            <v>AFF USSGL</v>
          </cell>
          <cell r="N51" t="str">
            <v>AFF USSGL</v>
          </cell>
        </row>
        <row r="52">
          <cell r="A52">
            <v>81720001</v>
          </cell>
          <cell r="B52">
            <v>81730001</v>
          </cell>
          <cell r="C52">
            <v>81740001</v>
          </cell>
          <cell r="E52">
            <v>81770001</v>
          </cell>
          <cell r="F52">
            <v>81780001</v>
          </cell>
          <cell r="G52">
            <v>81790001</v>
          </cell>
          <cell r="H52">
            <v>81800001</v>
          </cell>
          <cell r="I52">
            <v>81810001</v>
          </cell>
          <cell r="J52">
            <v>81820001</v>
          </cell>
          <cell r="K52">
            <v>83100001</v>
          </cell>
          <cell r="L52">
            <v>85010001</v>
          </cell>
          <cell r="M52">
            <v>86010001</v>
          </cell>
          <cell r="N52">
            <v>87010001</v>
          </cell>
        </row>
        <row r="53">
          <cell r="B53">
            <v>81730002</v>
          </cell>
          <cell r="L53">
            <v>85010002</v>
          </cell>
          <cell r="M53">
            <v>86010002</v>
          </cell>
        </row>
        <row r="54">
          <cell r="L54">
            <v>85010003</v>
          </cell>
          <cell r="M54">
            <v>86010003</v>
          </cell>
        </row>
        <row r="55">
          <cell r="M55">
            <v>86010004</v>
          </cell>
        </row>
        <row r="56">
          <cell r="M56">
            <v>86010005</v>
          </cell>
        </row>
        <row r="57">
          <cell r="M57">
            <v>86010006</v>
          </cell>
        </row>
        <row r="58">
          <cell r="M58">
            <v>86010007</v>
          </cell>
        </row>
        <row r="59">
          <cell r="M59">
            <v>86010009</v>
          </cell>
        </row>
        <row r="60">
          <cell r="M60">
            <v>86010008</v>
          </cell>
        </row>
        <row r="64">
          <cell r="A64" t="str">
            <v>AFF USSGL</v>
          </cell>
          <cell r="B64" t="str">
            <v>AFF USSGL</v>
          </cell>
          <cell r="C64" t="str">
            <v>AFF USSGL</v>
          </cell>
          <cell r="D64" t="str">
            <v>AFF USSGL</v>
          </cell>
          <cell r="E64" t="str">
            <v>AFF USSGL</v>
          </cell>
          <cell r="F64" t="str">
            <v>AFF USSGL</v>
          </cell>
          <cell r="G64" t="str">
            <v>AFF USSGL</v>
          </cell>
          <cell r="H64" t="str">
            <v>AFF USSGL</v>
          </cell>
          <cell r="I64" t="str">
            <v>AFF USSGL</v>
          </cell>
          <cell r="J64" t="str">
            <v>AFF USSGL</v>
          </cell>
          <cell r="K64" t="str">
            <v>AFF USSGL</v>
          </cell>
          <cell r="L64" t="str">
            <v>AFF USSGL</v>
          </cell>
          <cell r="M64" t="str">
            <v>AFF USSGL</v>
          </cell>
          <cell r="N64" t="str">
            <v>AFF USSGL</v>
          </cell>
        </row>
        <row r="65">
          <cell r="A65">
            <v>87020001</v>
          </cell>
          <cell r="B65">
            <v>87040001</v>
          </cell>
          <cell r="C65">
            <v>87050001</v>
          </cell>
          <cell r="D65">
            <v>87080001</v>
          </cell>
          <cell r="E65">
            <v>87090001</v>
          </cell>
          <cell r="F65">
            <v>82010001</v>
          </cell>
          <cell r="G65">
            <v>82030001</v>
          </cell>
          <cell r="H65">
            <v>82050001</v>
          </cell>
          <cell r="I65">
            <v>82060001</v>
          </cell>
          <cell r="J65">
            <v>82100001</v>
          </cell>
          <cell r="K65">
            <v>82150001</v>
          </cell>
          <cell r="L65">
            <v>82160001</v>
          </cell>
          <cell r="M65">
            <v>82170001</v>
          </cell>
          <cell r="N65">
            <v>82180001</v>
          </cell>
        </row>
        <row r="66">
          <cell r="F66">
            <v>82040001</v>
          </cell>
        </row>
        <row r="74">
          <cell r="A74" t="str">
            <v>AFF USSGL</v>
          </cell>
          <cell r="B74" t="str">
            <v>AFF USSGL</v>
          </cell>
          <cell r="C74" t="str">
            <v>AFF USSGL</v>
          </cell>
          <cell r="D74" t="str">
            <v>AFF USSGL</v>
          </cell>
          <cell r="E74" t="str">
            <v>AFF USSGL</v>
          </cell>
          <cell r="F74" t="str">
            <v>AFF USSGL</v>
          </cell>
          <cell r="G74" t="str">
            <v>AFF USSGL</v>
          </cell>
          <cell r="H74" t="str">
            <v>AFF USSGL</v>
          </cell>
          <cell r="I74" t="str">
            <v>AFF USSGL</v>
          </cell>
          <cell r="J74" t="str">
            <v>AFF USSGL</v>
          </cell>
          <cell r="K74" t="str">
            <v>AFF USSGL</v>
          </cell>
          <cell r="L74" t="str">
            <v>AFF USSGL</v>
          </cell>
          <cell r="M74" t="str">
            <v>AFF USSGL</v>
          </cell>
          <cell r="N74" t="str">
            <v>AFF USSGL</v>
          </cell>
        </row>
        <row r="75">
          <cell r="A75">
            <v>82250001</v>
          </cell>
          <cell r="B75">
            <v>82300001</v>
          </cell>
          <cell r="C75">
            <v>82350001</v>
          </cell>
          <cell r="D75">
            <v>82400001</v>
          </cell>
          <cell r="E75">
            <v>82410001</v>
          </cell>
          <cell r="F75">
            <v>82420001</v>
          </cell>
          <cell r="G75">
            <v>82430001</v>
          </cell>
          <cell r="H75">
            <v>82440001</v>
          </cell>
          <cell r="I75">
            <v>82450001</v>
          </cell>
          <cell r="J75">
            <v>82460001</v>
          </cell>
          <cell r="K75">
            <v>82470001</v>
          </cell>
          <cell r="L75">
            <v>82490001</v>
          </cell>
          <cell r="M75">
            <v>82500001</v>
          </cell>
          <cell r="N75">
            <v>82520001</v>
          </cell>
        </row>
        <row r="76">
          <cell r="A76">
            <v>82250002</v>
          </cell>
          <cell r="C76">
            <v>82360001</v>
          </cell>
        </row>
        <row r="77">
          <cell r="A77">
            <v>82250003</v>
          </cell>
          <cell r="C77">
            <v>82370001</v>
          </cell>
        </row>
        <row r="78">
          <cell r="C78">
            <v>82370002</v>
          </cell>
        </row>
        <row r="79">
          <cell r="C79">
            <v>82370003</v>
          </cell>
        </row>
        <row r="80">
          <cell r="C80">
            <v>82370004</v>
          </cell>
        </row>
        <row r="81">
          <cell r="C81">
            <v>82370005</v>
          </cell>
        </row>
        <row r="82">
          <cell r="C82">
            <v>82370006</v>
          </cell>
        </row>
        <row r="83">
          <cell r="C83">
            <v>82370007</v>
          </cell>
        </row>
        <row r="84">
          <cell r="C84">
            <v>82370008</v>
          </cell>
        </row>
        <row r="85">
          <cell r="C85">
            <v>82370009</v>
          </cell>
        </row>
        <row r="86">
          <cell r="C86">
            <v>82370010</v>
          </cell>
        </row>
        <row r="87">
          <cell r="C87">
            <v>82380001</v>
          </cell>
        </row>
        <row r="88">
          <cell r="C88">
            <v>82380002</v>
          </cell>
        </row>
        <row r="89">
          <cell r="C89">
            <v>82380003</v>
          </cell>
        </row>
        <row r="90">
          <cell r="C90">
            <v>82380004</v>
          </cell>
        </row>
        <row r="91">
          <cell r="C91">
            <v>82380005</v>
          </cell>
        </row>
        <row r="92">
          <cell r="C92">
            <v>82380006</v>
          </cell>
        </row>
        <row r="97">
          <cell r="B97" t="str">
            <v>AFF USSGL</v>
          </cell>
          <cell r="C97" t="str">
            <v>AFF USSGL</v>
          </cell>
          <cell r="D97" t="str">
            <v>AFF USSGL</v>
          </cell>
          <cell r="E97" t="str">
            <v>AFF USSGL</v>
          </cell>
          <cell r="F97" t="str">
            <v>AFF USSGL</v>
          </cell>
          <cell r="G97" t="str">
            <v>AFF USSGL</v>
          </cell>
          <cell r="H97" t="str">
            <v>AFF USSGL</v>
          </cell>
          <cell r="I97" t="str">
            <v>AFF USSGL</v>
          </cell>
          <cell r="J97" t="str">
            <v>AFF USSGL</v>
          </cell>
          <cell r="K97" t="str">
            <v>AFF USSGL</v>
          </cell>
          <cell r="L97" t="str">
            <v>AFF USSGL</v>
          </cell>
          <cell r="M97" t="str">
            <v>AFF USSGL</v>
          </cell>
          <cell r="N97" t="str">
            <v>AFF USSGL</v>
          </cell>
        </row>
        <row r="98">
          <cell r="B98">
            <v>82530001</v>
          </cell>
          <cell r="C98">
            <v>82540001</v>
          </cell>
          <cell r="D98">
            <v>82560001</v>
          </cell>
          <cell r="E98">
            <v>82570001</v>
          </cell>
          <cell r="F98">
            <v>82580001</v>
          </cell>
          <cell r="G98">
            <v>82590001</v>
          </cell>
          <cell r="H98">
            <v>82610001</v>
          </cell>
          <cell r="I98">
            <v>82620001</v>
          </cell>
          <cell r="J98">
            <v>82630001</v>
          </cell>
          <cell r="K98">
            <v>82640001</v>
          </cell>
          <cell r="L98">
            <v>82650001</v>
          </cell>
          <cell r="M98">
            <v>82660001</v>
          </cell>
          <cell r="N98">
            <v>82670001</v>
          </cell>
        </row>
        <row r="99">
          <cell r="N99">
            <v>82670002</v>
          </cell>
        </row>
        <row r="100">
          <cell r="N100">
            <v>82670003</v>
          </cell>
        </row>
        <row r="101">
          <cell r="N101">
            <v>82670004</v>
          </cell>
        </row>
        <row r="102">
          <cell r="N102">
            <v>82670005</v>
          </cell>
        </row>
        <row r="103">
          <cell r="N103">
            <v>82670006</v>
          </cell>
        </row>
        <row r="104">
          <cell r="N104">
            <v>82670007</v>
          </cell>
        </row>
        <row r="105">
          <cell r="N105">
            <v>82670008</v>
          </cell>
        </row>
        <row r="106">
          <cell r="N106">
            <v>82670009</v>
          </cell>
        </row>
        <row r="107">
          <cell r="N107">
            <v>82670010</v>
          </cell>
        </row>
        <row r="113">
          <cell r="A113" t="str">
            <v>AFF USSGL</v>
          </cell>
          <cell r="B113" t="str">
            <v>AFF USSGL</v>
          </cell>
          <cell r="C113" t="str">
            <v>AFF USSGL</v>
          </cell>
          <cell r="D113" t="str">
            <v>AFF USSGL</v>
          </cell>
          <cell r="E113" t="str">
            <v>AFF USSGL</v>
          </cell>
          <cell r="F113" t="str">
            <v>AFF USSGL</v>
          </cell>
          <cell r="G113" t="str">
            <v>AFF USSGL</v>
          </cell>
          <cell r="H113" t="str">
            <v>AFF USSGL</v>
          </cell>
          <cell r="I113" t="str">
            <v>AFF USSGL</v>
          </cell>
          <cell r="J113" t="str">
            <v>AFF USSGL</v>
          </cell>
          <cell r="K113" t="str">
            <v>AFF USSGL</v>
          </cell>
          <cell r="L113" t="str">
            <v>AFF USSGL</v>
          </cell>
          <cell r="M113" t="str">
            <v>AFF USSGL</v>
          </cell>
          <cell r="N113" t="str">
            <v>AFF USSGL</v>
          </cell>
        </row>
        <row r="114">
          <cell r="A114">
            <v>82690001</v>
          </cell>
          <cell r="B114">
            <v>82700001</v>
          </cell>
          <cell r="C114">
            <v>82710001</v>
          </cell>
          <cell r="D114">
            <v>82720001</v>
          </cell>
          <cell r="E114">
            <v>82730001</v>
          </cell>
          <cell r="F114">
            <v>82740001</v>
          </cell>
          <cell r="G114">
            <v>82760001</v>
          </cell>
          <cell r="H114">
            <v>82770001</v>
          </cell>
          <cell r="I114">
            <v>82780001</v>
          </cell>
          <cell r="J114">
            <v>82810001</v>
          </cell>
          <cell r="K114">
            <v>82820001</v>
          </cell>
          <cell r="L114">
            <v>82830001</v>
          </cell>
          <cell r="M114">
            <v>82840001</v>
          </cell>
          <cell r="N114">
            <v>82850001</v>
          </cell>
        </row>
        <row r="123">
          <cell r="A123" t="str">
            <v>AFF USSGL</v>
          </cell>
          <cell r="B123" t="str">
            <v>AFF USSGL</v>
          </cell>
          <cell r="C123" t="str">
            <v>AFF USSGL</v>
          </cell>
        </row>
        <row r="124">
          <cell r="A124">
            <v>82860001</v>
          </cell>
          <cell r="B124">
            <v>82870001</v>
          </cell>
          <cell r="C124">
            <v>87100001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B103E-DB51-426F-AD66-B229CE8FBD0B}">
  <sheetPr>
    <pageSetUpPr fitToPage="1"/>
  </sheetPr>
  <dimension ref="A1:H251"/>
  <sheetViews>
    <sheetView tabSelected="1" zoomScaleNormal="100" zoomScaleSheetLayoutView="100" workbookViewId="0">
      <selection activeCell="D59" sqref="D59"/>
    </sheetView>
  </sheetViews>
  <sheetFormatPr defaultColWidth="9.140625" defaultRowHeight="15" x14ac:dyDescent="0.25"/>
  <cols>
    <col min="1" max="1" width="65.85546875" style="2" customWidth="1"/>
    <col min="2" max="2" width="21.42578125" style="126" customWidth="1"/>
    <col min="3" max="3" width="2.7109375" style="126" customWidth="1"/>
    <col min="4" max="4" width="22" style="126" bestFit="1" customWidth="1"/>
    <col min="5" max="5" width="2.7109375" style="116" customWidth="1"/>
    <col min="6" max="6" width="22" style="127" customWidth="1"/>
    <col min="7" max="8" width="9.140625" style="2"/>
    <col min="9" max="9" width="9.140625" style="2" customWidth="1"/>
    <col min="10" max="16384" width="9.140625" style="2"/>
  </cols>
  <sheetData>
    <row r="1" spans="1:8" ht="21.75" thickBot="1" x14ac:dyDescent="0.4">
      <c r="A1" s="130" t="s">
        <v>0</v>
      </c>
      <c r="B1" s="130"/>
      <c r="C1" s="130"/>
      <c r="D1" s="130"/>
      <c r="E1" s="130"/>
      <c r="F1" s="130"/>
      <c r="G1" s="1"/>
      <c r="H1" s="1"/>
    </row>
    <row r="2" spans="1:8" ht="15.75" thickTop="1" x14ac:dyDescent="0.25">
      <c r="A2" s="131"/>
      <c r="B2" s="131"/>
      <c r="C2" s="131"/>
      <c r="D2" s="131"/>
      <c r="E2" s="131"/>
      <c r="F2" s="131"/>
      <c r="G2" s="1"/>
      <c r="H2" s="1"/>
    </row>
    <row r="3" spans="1:8" x14ac:dyDescent="0.25">
      <c r="A3" s="3" t="s">
        <v>1</v>
      </c>
      <c r="B3" s="4"/>
      <c r="C3" s="4"/>
      <c r="D3" s="4"/>
      <c r="E3" s="5"/>
      <c r="F3" s="6"/>
      <c r="G3" s="1" t="s">
        <v>1</v>
      </c>
      <c r="H3" s="1"/>
    </row>
    <row r="4" spans="1:8" x14ac:dyDescent="0.25">
      <c r="A4" s="7"/>
      <c r="B4" s="8"/>
      <c r="C4" s="8"/>
      <c r="D4" s="8"/>
      <c r="E4" s="9"/>
      <c r="F4" s="10"/>
      <c r="G4" s="1"/>
      <c r="H4" s="1"/>
    </row>
    <row r="5" spans="1:8" x14ac:dyDescent="0.25">
      <c r="A5" s="11"/>
      <c r="B5" s="12" t="s">
        <v>2</v>
      </c>
      <c r="C5" s="13"/>
      <c r="D5" s="14" t="s">
        <v>3</v>
      </c>
      <c r="E5" s="13"/>
      <c r="F5" s="15"/>
      <c r="G5" s="1"/>
      <c r="H5" s="1"/>
    </row>
    <row r="6" spans="1:8" x14ac:dyDescent="0.25">
      <c r="A6" s="16" t="s">
        <v>4</v>
      </c>
      <c r="B6" s="17" t="s">
        <v>5</v>
      </c>
      <c r="C6" s="18"/>
      <c r="D6" s="17" t="s">
        <v>6</v>
      </c>
      <c r="E6" s="19"/>
      <c r="F6" s="20" t="s">
        <v>7</v>
      </c>
      <c r="G6" s="1"/>
      <c r="H6" s="1"/>
    </row>
    <row r="7" spans="1:8" x14ac:dyDescent="0.25">
      <c r="A7" s="21"/>
      <c r="B7" s="8"/>
      <c r="C7" s="8"/>
      <c r="D7" s="8"/>
      <c r="E7" s="9"/>
      <c r="F7" s="22"/>
      <c r="G7" s="1"/>
      <c r="H7" s="1"/>
    </row>
    <row r="8" spans="1:8" x14ac:dyDescent="0.25">
      <c r="A8" s="23" t="s">
        <v>8</v>
      </c>
      <c r="B8" s="8"/>
      <c r="C8" s="8"/>
      <c r="D8" s="8"/>
      <c r="E8" s="9"/>
      <c r="F8" s="22"/>
      <c r="G8" s="1"/>
      <c r="H8" s="1"/>
    </row>
    <row r="9" spans="1:8" x14ac:dyDescent="0.25">
      <c r="A9" s="24" t="s">
        <v>9</v>
      </c>
      <c r="B9" s="25"/>
      <c r="C9" s="26"/>
      <c r="D9" s="26"/>
      <c r="E9" s="27"/>
      <c r="F9" s="28"/>
      <c r="G9" s="1"/>
      <c r="H9" s="1"/>
    </row>
    <row r="10" spans="1:8" ht="17.25" x14ac:dyDescent="0.25">
      <c r="A10" s="29" t="s">
        <v>10</v>
      </c>
      <c r="B10" s="30"/>
      <c r="C10" s="31"/>
      <c r="D10" s="30"/>
      <c r="E10" s="32"/>
      <c r="F10" s="33"/>
      <c r="G10" s="1"/>
      <c r="H10" s="1"/>
    </row>
    <row r="11" spans="1:8" x14ac:dyDescent="0.25">
      <c r="A11" s="34" t="s">
        <v>11</v>
      </c>
      <c r="B11" s="35">
        <v>0</v>
      </c>
      <c r="C11" s="36"/>
      <c r="D11" s="35">
        <v>0</v>
      </c>
      <c r="E11" s="37"/>
      <c r="F11" s="38">
        <v>0</v>
      </c>
      <c r="G11" s="1"/>
      <c r="H11" s="1"/>
    </row>
    <row r="12" spans="1:8" x14ac:dyDescent="0.25">
      <c r="A12" s="34" t="s">
        <v>12</v>
      </c>
      <c r="B12" s="35">
        <v>0</v>
      </c>
      <c r="C12" s="36"/>
      <c r="D12" s="35">
        <v>0</v>
      </c>
      <c r="E12" s="37"/>
      <c r="F12" s="38">
        <v>0</v>
      </c>
      <c r="G12" s="1"/>
      <c r="H12" s="1"/>
    </row>
    <row r="13" spans="1:8" x14ac:dyDescent="0.25">
      <c r="A13" s="34" t="s">
        <v>13</v>
      </c>
      <c r="B13" s="35">
        <v>0</v>
      </c>
      <c r="C13" s="36"/>
      <c r="D13" s="35">
        <v>0</v>
      </c>
      <c r="E13" s="37"/>
      <c r="F13" s="38">
        <v>0</v>
      </c>
      <c r="G13" s="1"/>
      <c r="H13" s="1"/>
    </row>
    <row r="14" spans="1:8" x14ac:dyDescent="0.25">
      <c r="A14" s="34" t="s">
        <v>14</v>
      </c>
      <c r="B14" s="35">
        <v>0</v>
      </c>
      <c r="C14" s="36"/>
      <c r="D14" s="35">
        <v>0</v>
      </c>
      <c r="E14" s="37"/>
      <c r="F14" s="38">
        <v>0</v>
      </c>
      <c r="G14" s="1"/>
      <c r="H14" s="1"/>
    </row>
    <row r="15" spans="1:8" x14ac:dyDescent="0.25">
      <c r="A15" s="39" t="s">
        <v>15</v>
      </c>
      <c r="B15" s="35">
        <v>0</v>
      </c>
      <c r="C15" s="36"/>
      <c r="D15" s="35">
        <v>0</v>
      </c>
      <c r="E15" s="37"/>
      <c r="F15" s="38">
        <v>0</v>
      </c>
      <c r="G15" s="1"/>
      <c r="H15" s="1"/>
    </row>
    <row r="16" spans="1:8" x14ac:dyDescent="0.25">
      <c r="A16" s="40" t="s">
        <v>16</v>
      </c>
      <c r="B16" s="41">
        <f>'[2]Schedule 1'!C19</f>
        <v>215159783586.14001</v>
      </c>
      <c r="C16" s="42"/>
      <c r="D16" s="43">
        <f>'[2]Schedule 1'!I19</f>
        <v>1781678971239.3701</v>
      </c>
      <c r="E16" s="44"/>
      <c r="F16" s="45">
        <f>B16-D16</f>
        <v>-1566519187653.23</v>
      </c>
    </row>
    <row r="17" spans="1:6" ht="15.75" thickBot="1" x14ac:dyDescent="0.3">
      <c r="A17" s="24" t="s">
        <v>17</v>
      </c>
      <c r="B17" s="46">
        <f>SUM(B11:B16)</f>
        <v>215159783586.14001</v>
      </c>
      <c r="C17" s="46"/>
      <c r="D17" s="46">
        <f t="shared" ref="D17" si="0">SUM(D11:D16)</f>
        <v>1781678971239.3701</v>
      </c>
      <c r="E17" s="47"/>
      <c r="F17" s="48">
        <f>B17-D17</f>
        <v>-1566519187653.23</v>
      </c>
    </row>
    <row r="18" spans="1:6" ht="15.75" thickTop="1" x14ac:dyDescent="0.25">
      <c r="A18" s="24"/>
      <c r="B18" s="25"/>
      <c r="C18" s="26"/>
      <c r="D18" s="25"/>
      <c r="E18" s="49"/>
      <c r="F18" s="50"/>
    </row>
    <row r="19" spans="1:6" x14ac:dyDescent="0.25">
      <c r="A19" s="24" t="s">
        <v>18</v>
      </c>
      <c r="B19" s="25"/>
      <c r="C19" s="26"/>
      <c r="D19" s="25"/>
      <c r="E19" s="49"/>
      <c r="F19" s="33"/>
    </row>
    <row r="20" spans="1:6" x14ac:dyDescent="0.25">
      <c r="A20" s="39" t="s">
        <v>19</v>
      </c>
      <c r="B20" s="51">
        <f>'[2]Schedule 1'!C23</f>
        <v>163874174152.14999</v>
      </c>
      <c r="C20" s="42"/>
      <c r="D20" s="52">
        <f>'[2]Schedule 1'!I23</f>
        <v>51732942798.510002</v>
      </c>
      <c r="E20" s="49"/>
      <c r="F20" s="38">
        <f>B20-D20</f>
        <v>112141231353.63998</v>
      </c>
    </row>
    <row r="21" spans="1:6" x14ac:dyDescent="0.25">
      <c r="A21" s="39" t="s">
        <v>20</v>
      </c>
      <c r="B21" s="53">
        <f>'[2]Schedule 1'!C24</f>
        <v>-5200000000</v>
      </c>
      <c r="C21" s="42"/>
      <c r="D21" s="43">
        <f>'[2]Schedule 1'!I24</f>
        <v>-5200000000</v>
      </c>
      <c r="E21" s="49"/>
      <c r="F21" s="54">
        <f>B21-D21</f>
        <v>0</v>
      </c>
    </row>
    <row r="22" spans="1:6" ht="15.75" thickBot="1" x14ac:dyDescent="0.3">
      <c r="A22" s="24" t="s">
        <v>17</v>
      </c>
      <c r="B22" s="55">
        <f>SUM(B20:B21)</f>
        <v>158674174152.14999</v>
      </c>
      <c r="C22" s="56"/>
      <c r="D22" s="57">
        <f>SUM(D20:D21)</f>
        <v>46532942798.510002</v>
      </c>
      <c r="E22" s="49"/>
      <c r="F22" s="48">
        <f>B22-D22</f>
        <v>112141231353.63998</v>
      </c>
    </row>
    <row r="23" spans="1:6" ht="15.75" thickTop="1" x14ac:dyDescent="0.25">
      <c r="A23" s="24"/>
      <c r="B23" s="58"/>
      <c r="C23" s="59"/>
      <c r="D23" s="58"/>
      <c r="E23" s="49"/>
      <c r="F23" s="33"/>
    </row>
    <row r="24" spans="1:6" x14ac:dyDescent="0.25">
      <c r="A24" s="24" t="s">
        <v>21</v>
      </c>
      <c r="B24" s="58"/>
      <c r="C24" s="59"/>
      <c r="D24" s="58"/>
      <c r="E24" s="49"/>
      <c r="F24" s="33"/>
    </row>
    <row r="25" spans="1:6" x14ac:dyDescent="0.25">
      <c r="A25" s="24" t="s">
        <v>22</v>
      </c>
      <c r="B25" s="58"/>
      <c r="C25" s="59"/>
      <c r="D25" s="58"/>
      <c r="E25" s="49"/>
      <c r="F25" s="33"/>
    </row>
    <row r="26" spans="1:6" x14ac:dyDescent="0.25">
      <c r="A26" s="39" t="s">
        <v>23</v>
      </c>
      <c r="B26" s="60"/>
      <c r="C26" s="56"/>
      <c r="D26" s="60"/>
      <c r="E26" s="49"/>
      <c r="F26" s="33"/>
    </row>
    <row r="27" spans="1:6" x14ac:dyDescent="0.25">
      <c r="A27" s="61" t="s">
        <v>24</v>
      </c>
      <c r="B27" s="51">
        <f>'[2]Schedule 1'!C30</f>
        <v>111629078113.37</v>
      </c>
      <c r="C27" s="42"/>
      <c r="D27" s="52">
        <f>'[2]Schedule 1'!I30</f>
        <v>111629078113.37</v>
      </c>
      <c r="E27" s="62"/>
      <c r="F27" s="63">
        <f t="shared" ref="F27:F33" si="1">B27-D27</f>
        <v>0</v>
      </c>
    </row>
    <row r="28" spans="1:6" x14ac:dyDescent="0.25">
      <c r="A28" s="39" t="s">
        <v>25</v>
      </c>
      <c r="B28" s="51">
        <f>'[2]Schedule 1'!C32</f>
        <v>5299075081.0699997</v>
      </c>
      <c r="C28" s="42"/>
      <c r="D28" s="52">
        <f>'[2]Schedule 1'!I32</f>
        <v>5191436438.9399996</v>
      </c>
      <c r="E28" s="49"/>
      <c r="F28" s="38">
        <f t="shared" si="1"/>
        <v>107638642.13000011</v>
      </c>
    </row>
    <row r="29" spans="1:6" x14ac:dyDescent="0.25">
      <c r="A29" s="39" t="s">
        <v>26</v>
      </c>
      <c r="B29" s="51">
        <f>'[2]Schedule 1'!C34</f>
        <v>-85286065735.550003</v>
      </c>
      <c r="C29" s="42"/>
      <c r="D29" s="52">
        <f>'[2]Schedule 1'!I34</f>
        <v>-82546310951.479996</v>
      </c>
      <c r="E29" s="62"/>
      <c r="F29" s="38">
        <f t="shared" si="1"/>
        <v>-2739754784.0700073</v>
      </c>
    </row>
    <row r="30" spans="1:6" x14ac:dyDescent="0.25">
      <c r="A30" s="39" t="s">
        <v>27</v>
      </c>
      <c r="B30" s="51"/>
      <c r="C30" s="42"/>
      <c r="D30" s="52"/>
      <c r="E30" s="49"/>
      <c r="F30" s="38"/>
    </row>
    <row r="31" spans="1:6" x14ac:dyDescent="0.25">
      <c r="A31" s="61" t="s">
        <v>28</v>
      </c>
      <c r="B31" s="51">
        <f>'[2]Schedule 1'!C36</f>
        <v>1475596585.25</v>
      </c>
      <c r="C31" s="42"/>
      <c r="D31" s="52">
        <f>'[2]Schedule 1'!I36</f>
        <v>-2698002417.9099998</v>
      </c>
      <c r="E31" s="62"/>
      <c r="F31" s="38">
        <f t="shared" si="1"/>
        <v>4173599003.1599998</v>
      </c>
    </row>
    <row r="32" spans="1:6" x14ac:dyDescent="0.25">
      <c r="A32" s="39" t="s">
        <v>29</v>
      </c>
      <c r="B32" s="53">
        <f>'[2]Schedule 1'!C37</f>
        <v>-375025346.81999999</v>
      </c>
      <c r="C32" s="42"/>
      <c r="D32" s="43">
        <f>'[2]Schedule 1'!I37</f>
        <v>-365061862.97000003</v>
      </c>
      <c r="E32" s="49" t="s">
        <v>30</v>
      </c>
      <c r="F32" s="45">
        <f t="shared" si="1"/>
        <v>-9963483.8499999642</v>
      </c>
    </row>
    <row r="33" spans="1:6" ht="15.75" thickBot="1" x14ac:dyDescent="0.3">
      <c r="A33" s="24" t="s">
        <v>17</v>
      </c>
      <c r="B33" s="55">
        <f>SUM(B27:B32)</f>
        <v>32742658697.32</v>
      </c>
      <c r="C33" s="56"/>
      <c r="D33" s="64">
        <f>SUM(D27:D32)</f>
        <v>31211139319.950001</v>
      </c>
      <c r="E33" s="62" t="s">
        <v>30</v>
      </c>
      <c r="F33" s="65">
        <f t="shared" si="1"/>
        <v>1531519377.3699989</v>
      </c>
    </row>
    <row r="34" spans="1:6" ht="15.75" thickTop="1" x14ac:dyDescent="0.25">
      <c r="A34" s="24"/>
      <c r="B34" s="60"/>
      <c r="C34" s="56"/>
      <c r="D34" s="60"/>
      <c r="E34" s="49"/>
      <c r="F34" s="33"/>
    </row>
    <row r="35" spans="1:6" x14ac:dyDescent="0.25">
      <c r="A35" s="24" t="s">
        <v>31</v>
      </c>
      <c r="B35" s="60"/>
      <c r="C35" s="56"/>
      <c r="D35" s="60"/>
      <c r="E35" s="49"/>
      <c r="F35" s="33"/>
    </row>
    <row r="36" spans="1:6" ht="15.75" thickBot="1" x14ac:dyDescent="0.3">
      <c r="A36" s="39" t="s">
        <v>32</v>
      </c>
      <c r="B36" s="66">
        <f>'[2]Schedule 1'!C41</f>
        <v>933340469.91999996</v>
      </c>
      <c r="C36" s="59"/>
      <c r="D36" s="67">
        <f>'[2]Schedule 1'!I41</f>
        <v>1770051733.0999999</v>
      </c>
      <c r="E36" s="49"/>
      <c r="F36" s="65">
        <f>B36-D36</f>
        <v>-836711263.17999995</v>
      </c>
    </row>
    <row r="37" spans="1:6" ht="15.75" thickTop="1" x14ac:dyDescent="0.25">
      <c r="A37" s="24"/>
      <c r="B37" s="58"/>
      <c r="C37" s="59"/>
      <c r="D37" s="58"/>
      <c r="E37" s="49"/>
      <c r="F37" s="33"/>
    </row>
    <row r="38" spans="1:6" x14ac:dyDescent="0.25">
      <c r="A38" s="24" t="s">
        <v>33</v>
      </c>
      <c r="B38" s="58"/>
      <c r="C38" s="59"/>
      <c r="D38" s="58"/>
      <c r="E38" s="49"/>
      <c r="F38" s="33"/>
    </row>
    <row r="39" spans="1:6" x14ac:dyDescent="0.25">
      <c r="A39" s="39" t="s">
        <v>34</v>
      </c>
      <c r="B39" s="68">
        <f>'[2]Schedule 1'!C44</f>
        <v>79890</v>
      </c>
      <c r="C39" s="42"/>
      <c r="D39" s="52">
        <f>'[2]Schedule 1'!I44</f>
        <v>79890</v>
      </c>
      <c r="E39" s="49"/>
      <c r="F39" s="63">
        <f t="shared" ref="F39:F59" si="2">B39-D39</f>
        <v>0</v>
      </c>
    </row>
    <row r="40" spans="1:6" x14ac:dyDescent="0.25">
      <c r="A40" s="39" t="s">
        <v>35</v>
      </c>
      <c r="B40" s="51">
        <f>'[2]Schedule 1'!C45</f>
        <v>9560025.1899999995</v>
      </c>
      <c r="C40" s="42"/>
      <c r="D40" s="52">
        <f>'[2]Schedule 1'!I45</f>
        <v>-3869259.12</v>
      </c>
      <c r="E40" s="49"/>
      <c r="F40" s="38">
        <f t="shared" si="2"/>
        <v>13429284.309999999</v>
      </c>
    </row>
    <row r="41" spans="1:6" x14ac:dyDescent="0.25">
      <c r="A41" s="39" t="s">
        <v>36</v>
      </c>
      <c r="B41" s="51"/>
      <c r="C41" s="42"/>
      <c r="D41" s="52"/>
      <c r="E41" s="49"/>
      <c r="F41" s="38">
        <f t="shared" si="2"/>
        <v>0</v>
      </c>
    </row>
    <row r="42" spans="1:6" x14ac:dyDescent="0.25">
      <c r="A42" s="34" t="s">
        <v>37</v>
      </c>
      <c r="B42" s="51"/>
      <c r="C42" s="42"/>
      <c r="D42" s="52"/>
      <c r="E42" s="37"/>
      <c r="F42" s="38"/>
    </row>
    <row r="43" spans="1:6" x14ac:dyDescent="0.25">
      <c r="A43" s="69" t="s">
        <v>38</v>
      </c>
      <c r="B43" s="51">
        <f>'[2]Schedule 1'!C48</f>
        <v>29795021.010000002</v>
      </c>
      <c r="C43" s="42"/>
      <c r="D43" s="52">
        <f>'[2]Schedule 1'!I48</f>
        <v>13898765.01</v>
      </c>
      <c r="E43" s="37"/>
      <c r="F43" s="38">
        <f t="shared" si="2"/>
        <v>15896256.000000002</v>
      </c>
    </row>
    <row r="44" spans="1:6" x14ac:dyDescent="0.25">
      <c r="A44" s="34" t="s">
        <v>39</v>
      </c>
      <c r="B44" s="51"/>
      <c r="C44" s="42"/>
      <c r="D44" s="52"/>
      <c r="E44" s="37"/>
      <c r="F44" s="38">
        <f t="shared" si="2"/>
        <v>0</v>
      </c>
    </row>
    <row r="45" spans="1:6" x14ac:dyDescent="0.25">
      <c r="A45" s="29" t="s">
        <v>40</v>
      </c>
      <c r="B45" s="51"/>
      <c r="C45" s="70"/>
      <c r="D45" s="71"/>
      <c r="E45" s="37"/>
      <c r="F45" s="38">
        <f t="shared" si="2"/>
        <v>0</v>
      </c>
    </row>
    <row r="46" spans="1:6" x14ac:dyDescent="0.25">
      <c r="A46" s="29" t="s">
        <v>41</v>
      </c>
      <c r="B46" s="51"/>
      <c r="C46" s="70"/>
      <c r="D46" s="71"/>
      <c r="E46" s="37"/>
      <c r="F46" s="38">
        <f t="shared" si="2"/>
        <v>0</v>
      </c>
    </row>
    <row r="47" spans="1:6" x14ac:dyDescent="0.25">
      <c r="A47" s="29" t="s">
        <v>42</v>
      </c>
      <c r="B47" s="51"/>
      <c r="C47" s="70"/>
      <c r="D47" s="71"/>
      <c r="E47" s="37"/>
      <c r="F47" s="38">
        <f t="shared" si="2"/>
        <v>0</v>
      </c>
    </row>
    <row r="48" spans="1:6" x14ac:dyDescent="0.25">
      <c r="A48" s="39" t="s">
        <v>43</v>
      </c>
      <c r="B48" s="51">
        <f>'[2]Schedule 1'!C54</f>
        <v>1392574556.04</v>
      </c>
      <c r="C48" s="42"/>
      <c r="D48" s="52">
        <f>'[2]Schedule 1'!I54</f>
        <v>1315350639.49</v>
      </c>
      <c r="E48" s="49"/>
      <c r="F48" s="38">
        <f t="shared" si="2"/>
        <v>77223916.549999952</v>
      </c>
    </row>
    <row r="49" spans="1:6" x14ac:dyDescent="0.25">
      <c r="A49" s="39" t="s">
        <v>44</v>
      </c>
      <c r="B49" s="51">
        <f>'[2]Schedule 1'!C55</f>
        <v>37701.769999999997</v>
      </c>
      <c r="C49" s="42"/>
      <c r="D49" s="52">
        <f>'[2]Schedule 1'!I55</f>
        <v>37860.879999999997</v>
      </c>
      <c r="E49" s="49"/>
      <c r="F49" s="38">
        <f t="shared" si="2"/>
        <v>-159.11000000000058</v>
      </c>
    </row>
    <row r="50" spans="1:6" x14ac:dyDescent="0.25">
      <c r="A50" s="39" t="s">
        <v>45</v>
      </c>
      <c r="B50" s="51">
        <f>'[2]Schedule 1'!C58</f>
        <v>-909851392.50999999</v>
      </c>
      <c r="C50" s="42"/>
      <c r="D50" s="52">
        <f>'[2]Schedule 1'!I58</f>
        <v>-3005981117.3699999</v>
      </c>
      <c r="E50" s="62" t="s">
        <v>30</v>
      </c>
      <c r="F50" s="38">
        <f t="shared" si="2"/>
        <v>2096129724.8599999</v>
      </c>
    </row>
    <row r="51" spans="1:6" x14ac:dyDescent="0.25">
      <c r="A51" s="39" t="s">
        <v>46</v>
      </c>
      <c r="B51" s="51">
        <f>'[2]Schedule 1'!C59</f>
        <v>3042732069.7600002</v>
      </c>
      <c r="C51" s="42"/>
      <c r="D51" s="52">
        <f>'[2]Schedule 1'!I59</f>
        <v>3139235626.6599998</v>
      </c>
      <c r="E51" s="62"/>
      <c r="F51" s="38">
        <f t="shared" si="2"/>
        <v>-96503556.899999619</v>
      </c>
    </row>
    <row r="52" spans="1:6" x14ac:dyDescent="0.25">
      <c r="A52" s="39" t="s">
        <v>47</v>
      </c>
      <c r="B52" s="51">
        <f>'[2]Schedule 1'!C60</f>
        <v>43402880.159999996</v>
      </c>
      <c r="C52" s="42"/>
      <c r="D52" s="52">
        <f>'[2]Schedule 1'!I60</f>
        <v>43402880.159999996</v>
      </c>
      <c r="E52" s="49"/>
      <c r="F52" s="38">
        <f t="shared" si="2"/>
        <v>0</v>
      </c>
    </row>
    <row r="53" spans="1:6" x14ac:dyDescent="0.25">
      <c r="A53" s="39" t="s">
        <v>48</v>
      </c>
      <c r="B53" s="51">
        <f>'[2]Schedule 1'!C61</f>
        <v>909851392.50999999</v>
      </c>
      <c r="C53" s="42"/>
      <c r="D53" s="52">
        <f>'[2]Schedule 1'!I61</f>
        <v>3005981117.3699999</v>
      </c>
      <c r="E53" s="62" t="s">
        <v>30</v>
      </c>
      <c r="F53" s="38">
        <f t="shared" si="2"/>
        <v>-2096129724.8599999</v>
      </c>
    </row>
    <row r="54" spans="1:6" x14ac:dyDescent="0.25">
      <c r="A54" s="40" t="s">
        <v>49</v>
      </c>
      <c r="B54" s="51">
        <f>'[2]Schedule 1'!C62</f>
        <v>20889533220.690002</v>
      </c>
      <c r="C54" s="42"/>
      <c r="D54" s="52">
        <f>'[2]Schedule 1'!I62</f>
        <v>21615498729.52</v>
      </c>
      <c r="E54" s="62"/>
      <c r="F54" s="38">
        <f t="shared" si="2"/>
        <v>-725965508.82999802</v>
      </c>
    </row>
    <row r="55" spans="1:6" x14ac:dyDescent="0.25">
      <c r="A55" s="39" t="s">
        <v>50</v>
      </c>
      <c r="B55" s="51">
        <f>'[2]Schedule 1'!C63</f>
        <v>665906229.39999998</v>
      </c>
      <c r="C55" s="42"/>
      <c r="D55" s="52">
        <f>'[2]Schedule 1'!I63</f>
        <v>-22759958.079999998</v>
      </c>
      <c r="E55" s="62"/>
      <c r="F55" s="38">
        <f t="shared" si="2"/>
        <v>688666187.48000002</v>
      </c>
    </row>
    <row r="56" spans="1:6" x14ac:dyDescent="0.25">
      <c r="A56" s="39" t="s">
        <v>51</v>
      </c>
      <c r="B56" s="51">
        <f>'[2]Schedule 1'!C64</f>
        <v>121941935.55</v>
      </c>
      <c r="C56" s="42"/>
      <c r="D56" s="52">
        <f>'[2]Schedule 1'!I64</f>
        <v>68604392.950000003</v>
      </c>
      <c r="E56" s="49"/>
      <c r="F56" s="38">
        <f t="shared" si="2"/>
        <v>53337542.599999994</v>
      </c>
    </row>
    <row r="57" spans="1:6" x14ac:dyDescent="0.25">
      <c r="A57" s="39" t="s">
        <v>52</v>
      </c>
      <c r="B57" s="51">
        <f>'[2]Schedule 1'!C65</f>
        <v>76542703.269999996</v>
      </c>
      <c r="C57" s="42"/>
      <c r="D57" s="52">
        <f>'[2]Schedule 1'!I65</f>
        <v>66058551.380000003</v>
      </c>
      <c r="E57" s="49"/>
      <c r="F57" s="38">
        <f t="shared" si="2"/>
        <v>10484151.889999993</v>
      </c>
    </row>
    <row r="58" spans="1:6" x14ac:dyDescent="0.25">
      <c r="A58" s="39" t="s">
        <v>53</v>
      </c>
      <c r="B58" s="53">
        <f>'[2]Schedule 1'!C66</f>
        <v>-4443.8999999999996</v>
      </c>
      <c r="C58" s="42"/>
      <c r="D58" s="43">
        <f>'[2]Schedule 1'!I66</f>
        <v>-23481.9</v>
      </c>
      <c r="E58" s="49"/>
      <c r="F58" s="45">
        <f t="shared" si="2"/>
        <v>19038</v>
      </c>
    </row>
    <row r="59" spans="1:6" ht="15.75" thickBot="1" x14ac:dyDescent="0.3">
      <c r="A59" s="24" t="s">
        <v>54</v>
      </c>
      <c r="B59" s="55">
        <f>SUM(B39:B58)</f>
        <v>26272101788.940002</v>
      </c>
      <c r="C59" s="56"/>
      <c r="D59" s="64">
        <f>SUM(D39:D58)</f>
        <v>26235514636.949997</v>
      </c>
      <c r="E59" s="62"/>
      <c r="F59" s="65">
        <f t="shared" si="2"/>
        <v>36587151.990005493</v>
      </c>
    </row>
    <row r="60" spans="1:6" ht="15.75" thickTop="1" x14ac:dyDescent="0.25">
      <c r="A60" s="24"/>
      <c r="B60" s="58"/>
      <c r="C60" s="59"/>
      <c r="D60" s="58"/>
      <c r="E60" s="49"/>
      <c r="F60" s="33"/>
    </row>
    <row r="61" spans="1:6" ht="15.75" thickBot="1" x14ac:dyDescent="0.3">
      <c r="A61" s="24" t="s">
        <v>55</v>
      </c>
      <c r="B61" s="72">
        <f>B17+B22+B33+B36+B59</f>
        <v>433782058694.47003</v>
      </c>
      <c r="C61" s="73"/>
      <c r="D61" s="72">
        <f>D17+D22+D33+D36+D59</f>
        <v>1887428619727.8801</v>
      </c>
      <c r="E61" s="49" t="s">
        <v>30</v>
      </c>
      <c r="F61" s="74">
        <f>B61-D61</f>
        <v>-1453646561033.4102</v>
      </c>
    </row>
    <row r="62" spans="1:6" ht="15.75" thickTop="1" x14ac:dyDescent="0.25">
      <c r="A62" s="24"/>
      <c r="B62" s="60"/>
      <c r="C62" s="56"/>
      <c r="D62" s="60"/>
      <c r="E62" s="49"/>
      <c r="F62" s="33"/>
    </row>
    <row r="63" spans="1:6" x14ac:dyDescent="0.25">
      <c r="A63" s="39" t="s">
        <v>56</v>
      </c>
      <c r="B63" s="60"/>
      <c r="C63" s="56"/>
      <c r="D63" s="60"/>
      <c r="E63" s="37"/>
      <c r="F63" s="33"/>
    </row>
    <row r="64" spans="1:6" ht="15.75" thickBot="1" x14ac:dyDescent="0.3">
      <c r="A64" s="61" t="s">
        <v>57</v>
      </c>
      <c r="B64" s="75">
        <f>'[2]Schedule 1'!C71</f>
        <v>28086512237.299999</v>
      </c>
      <c r="C64" s="42"/>
      <c r="D64" s="76">
        <f>'[2]Schedule 1'!I71</f>
        <v>24357541690.419998</v>
      </c>
      <c r="E64" s="49"/>
      <c r="F64" s="65">
        <f>B64-D64</f>
        <v>3728970546.8800011</v>
      </c>
    </row>
    <row r="65" spans="1:6" ht="15.75" thickTop="1" x14ac:dyDescent="0.25">
      <c r="A65" s="29" t="s">
        <v>58</v>
      </c>
      <c r="B65" s="77"/>
      <c r="C65" s="56"/>
      <c r="D65" s="60"/>
      <c r="E65" s="37"/>
      <c r="F65" s="33"/>
    </row>
    <row r="66" spans="1:6" x14ac:dyDescent="0.25">
      <c r="A66" s="24" t="s">
        <v>59</v>
      </c>
      <c r="B66" s="58"/>
      <c r="C66" s="59"/>
      <c r="D66" s="58"/>
      <c r="E66" s="49"/>
      <c r="F66" s="50"/>
    </row>
    <row r="67" spans="1:6" ht="15.75" thickBot="1" x14ac:dyDescent="0.3">
      <c r="A67" s="34" t="s">
        <v>60</v>
      </c>
      <c r="B67" s="75">
        <f>'[2]Schedule 1'!C73</f>
        <v>-156438922856.31</v>
      </c>
      <c r="C67" s="42"/>
      <c r="D67" s="76">
        <f>'[2]Schedule 1'!I73</f>
        <v>-466712508762.53998</v>
      </c>
      <c r="E67" s="78"/>
      <c r="F67" s="65">
        <f>B67-D67</f>
        <v>310273585906.22998</v>
      </c>
    </row>
    <row r="68" spans="1:6" ht="15.75" thickTop="1" x14ac:dyDescent="0.25">
      <c r="A68" s="29"/>
      <c r="B68" s="58"/>
      <c r="C68" s="59"/>
      <c r="D68" s="58"/>
      <c r="E68" s="49"/>
      <c r="F68" s="50"/>
    </row>
    <row r="69" spans="1:6" x14ac:dyDescent="0.25">
      <c r="A69" s="24" t="s">
        <v>61</v>
      </c>
      <c r="B69" s="60"/>
      <c r="C69" s="56"/>
      <c r="D69" s="60"/>
      <c r="E69" s="37"/>
      <c r="F69" s="33"/>
    </row>
    <row r="70" spans="1:6" ht="15.75" thickBot="1" x14ac:dyDescent="0.3">
      <c r="A70" s="34" t="s">
        <v>62</v>
      </c>
      <c r="B70" s="75">
        <f>'[2]Schedule 1'!C76</f>
        <v>1595078835779.9797</v>
      </c>
      <c r="C70" s="42"/>
      <c r="D70" s="76">
        <f>'[2]Schedule 1'!I76</f>
        <v>1613268107115.0901</v>
      </c>
      <c r="E70" s="78"/>
      <c r="F70" s="65">
        <f>B70-D70</f>
        <v>-18189271335.110352</v>
      </c>
    </row>
    <row r="71" spans="1:6" ht="15.75" thickTop="1" x14ac:dyDescent="0.25">
      <c r="A71" s="79"/>
      <c r="B71" s="80"/>
      <c r="C71" s="81"/>
      <c r="D71" s="80"/>
      <c r="E71" s="81"/>
      <c r="F71" s="82"/>
    </row>
    <row r="72" spans="1:6" x14ac:dyDescent="0.25">
      <c r="A72" s="24" t="s">
        <v>63</v>
      </c>
      <c r="B72" s="58"/>
      <c r="C72" s="59"/>
      <c r="D72" s="58"/>
      <c r="E72" s="49"/>
      <c r="F72" s="33"/>
    </row>
    <row r="73" spans="1:6" x14ac:dyDescent="0.25">
      <c r="A73" s="39" t="s">
        <v>64</v>
      </c>
      <c r="B73" s="68">
        <f>'[2]Schedule 1'!C79</f>
        <v>20685324.879999999</v>
      </c>
      <c r="C73" s="42"/>
      <c r="D73" s="52">
        <f>'[2]Schedule 1'!I79</f>
        <v>20685324.879999999</v>
      </c>
      <c r="E73" s="49"/>
      <c r="F73" s="63">
        <f>B73-D73</f>
        <v>0</v>
      </c>
    </row>
    <row r="74" spans="1:6" x14ac:dyDescent="0.25">
      <c r="A74" s="39" t="s">
        <v>65</v>
      </c>
      <c r="B74" s="51"/>
      <c r="C74" s="42"/>
      <c r="D74" s="52"/>
      <c r="E74" s="49"/>
      <c r="F74" s="63">
        <f t="shared" ref="F74:F75" si="3">B74-D74</f>
        <v>0</v>
      </c>
    </row>
    <row r="75" spans="1:6" x14ac:dyDescent="0.25">
      <c r="A75" s="34" t="s">
        <v>66</v>
      </c>
      <c r="B75" s="51"/>
      <c r="C75" s="42"/>
      <c r="D75" s="52"/>
      <c r="E75" s="37"/>
      <c r="F75" s="63">
        <f t="shared" si="3"/>
        <v>0</v>
      </c>
    </row>
    <row r="76" spans="1:6" x14ac:dyDescent="0.25">
      <c r="A76" s="34" t="s">
        <v>67</v>
      </c>
      <c r="B76" s="51"/>
      <c r="C76" s="70"/>
      <c r="D76" s="71"/>
      <c r="E76" s="37"/>
      <c r="F76" s="83"/>
    </row>
    <row r="77" spans="1:6" x14ac:dyDescent="0.25">
      <c r="A77" s="34" t="s">
        <v>68</v>
      </c>
      <c r="B77" s="51"/>
      <c r="C77" s="70"/>
      <c r="D77" s="71"/>
      <c r="E77" s="37"/>
      <c r="F77" s="83"/>
    </row>
    <row r="78" spans="1:6" x14ac:dyDescent="0.25">
      <c r="A78" s="34" t="s">
        <v>69</v>
      </c>
      <c r="B78" s="51"/>
      <c r="C78" s="70"/>
      <c r="D78" s="71"/>
      <c r="E78" s="37"/>
      <c r="F78" s="83"/>
    </row>
    <row r="79" spans="1:6" x14ac:dyDescent="0.25">
      <c r="A79" s="39" t="s">
        <v>70</v>
      </c>
      <c r="B79" s="84">
        <f>'[2]Schedule 1'!C85</f>
        <v>11041058821.09</v>
      </c>
      <c r="C79" s="56"/>
      <c r="D79" s="60">
        <f>'[2]Schedule 1'!I85</f>
        <v>11041058821.09</v>
      </c>
      <c r="E79" s="49"/>
      <c r="F79" s="63">
        <f>B79-D79</f>
        <v>0</v>
      </c>
    </row>
    <row r="80" spans="1:6" x14ac:dyDescent="0.25">
      <c r="A80" s="39" t="s">
        <v>71</v>
      </c>
      <c r="B80" s="84"/>
      <c r="C80" s="56"/>
      <c r="D80" s="60"/>
      <c r="E80" s="49"/>
      <c r="F80" s="63"/>
    </row>
    <row r="81" spans="1:6" ht="17.25" x14ac:dyDescent="0.25">
      <c r="A81" s="24" t="s">
        <v>72</v>
      </c>
      <c r="B81" s="84">
        <f>'[2]Schedule 1'!C87</f>
        <v>-11036836601.1</v>
      </c>
      <c r="C81" s="56"/>
      <c r="D81" s="60">
        <f>'[2]Schedule 1'!I87</f>
        <v>-11036836601.1</v>
      </c>
      <c r="E81" s="49"/>
      <c r="F81" s="63">
        <f>B81-D81</f>
        <v>0</v>
      </c>
    </row>
    <row r="82" spans="1:6" x14ac:dyDescent="0.25">
      <c r="A82" s="39" t="s">
        <v>73</v>
      </c>
      <c r="B82" s="84"/>
      <c r="C82" s="56"/>
      <c r="D82" s="60"/>
      <c r="E82" s="49"/>
      <c r="F82" s="38">
        <f>B82-D82</f>
        <v>0</v>
      </c>
    </row>
    <row r="83" spans="1:6" x14ac:dyDescent="0.25">
      <c r="A83" s="39" t="s">
        <v>74</v>
      </c>
      <c r="B83" s="84">
        <f>'[2]Schedule 1'!C89</f>
        <v>375025346.81999999</v>
      </c>
      <c r="C83" s="56"/>
      <c r="D83" s="60">
        <f>'[2]Schedule 1'!I89</f>
        <v>365061862.97000003</v>
      </c>
      <c r="E83" s="49" t="s">
        <v>30</v>
      </c>
      <c r="F83" s="38">
        <f>B83-D83</f>
        <v>9963483.8499999642</v>
      </c>
    </row>
    <row r="84" spans="1:6" x14ac:dyDescent="0.25">
      <c r="A84" s="39" t="s">
        <v>75</v>
      </c>
      <c r="B84" s="85"/>
      <c r="C84" s="56"/>
      <c r="D84" s="60"/>
      <c r="E84" s="49"/>
      <c r="F84" s="38"/>
    </row>
    <row r="85" spans="1:6" x14ac:dyDescent="0.25">
      <c r="A85" s="34" t="s">
        <v>76</v>
      </c>
      <c r="B85" s="84"/>
      <c r="C85" s="56"/>
      <c r="D85" s="60"/>
      <c r="E85" s="37"/>
      <c r="F85" s="38"/>
    </row>
    <row r="86" spans="1:6" x14ac:dyDescent="0.25">
      <c r="A86" s="69" t="s">
        <v>77</v>
      </c>
      <c r="B86" s="84">
        <f>'[2]Schedule 1'!C93</f>
        <v>180788.5</v>
      </c>
      <c r="C86" s="56"/>
      <c r="D86" s="60">
        <f>'[2]Schedule 1'!I93</f>
        <v>230213.65</v>
      </c>
      <c r="E86" s="37"/>
      <c r="F86" s="38">
        <f t="shared" ref="F86:F97" si="4">B86-D86</f>
        <v>-49425.149999999994</v>
      </c>
    </row>
    <row r="87" spans="1:6" x14ac:dyDescent="0.25">
      <c r="A87" s="34" t="s">
        <v>78</v>
      </c>
      <c r="B87" s="84"/>
      <c r="C87" s="56"/>
      <c r="D87" s="60"/>
      <c r="E87" s="37"/>
      <c r="F87" s="38">
        <f t="shared" si="4"/>
        <v>0</v>
      </c>
    </row>
    <row r="88" spans="1:6" x14ac:dyDescent="0.25">
      <c r="A88" s="39" t="s">
        <v>79</v>
      </c>
      <c r="B88" s="84">
        <f>'[2]Schedule 1'!C96</f>
        <v>-1220948094.1099999</v>
      </c>
      <c r="C88" s="56"/>
      <c r="D88" s="60">
        <f>'[2]Schedule 1'!I96</f>
        <v>-1271273162.8900001</v>
      </c>
      <c r="E88" s="62" t="s">
        <v>30</v>
      </c>
      <c r="F88" s="38">
        <f t="shared" si="4"/>
        <v>50325068.78000021</v>
      </c>
    </row>
    <row r="89" spans="1:6" x14ac:dyDescent="0.25">
      <c r="A89" s="39" t="s">
        <v>80</v>
      </c>
      <c r="B89" s="84"/>
      <c r="C89" s="73"/>
      <c r="D89" s="86"/>
      <c r="E89" s="62"/>
      <c r="F89" s="38">
        <f t="shared" si="4"/>
        <v>0</v>
      </c>
    </row>
    <row r="90" spans="1:6" x14ac:dyDescent="0.25">
      <c r="A90" s="39" t="s">
        <v>81</v>
      </c>
      <c r="B90" s="84">
        <f>'[2]Schedule 1'!C98</f>
        <v>0</v>
      </c>
      <c r="C90" s="56"/>
      <c r="D90" s="60">
        <f>'[2]Schedule 1'!I98</f>
        <v>-501664.79</v>
      </c>
      <c r="E90" s="62"/>
      <c r="F90" s="38">
        <f t="shared" si="4"/>
        <v>501664.79</v>
      </c>
    </row>
    <row r="91" spans="1:6" x14ac:dyDescent="0.25">
      <c r="A91" s="39" t="s">
        <v>82</v>
      </c>
      <c r="B91" s="84"/>
      <c r="C91" s="56"/>
      <c r="D91" s="60"/>
      <c r="E91" s="62"/>
      <c r="F91" s="38">
        <f t="shared" si="4"/>
        <v>0</v>
      </c>
    </row>
    <row r="92" spans="1:6" x14ac:dyDescent="0.25">
      <c r="A92" s="39" t="s">
        <v>83</v>
      </c>
      <c r="B92" s="51"/>
      <c r="C92" s="56"/>
      <c r="D92" s="30"/>
      <c r="E92" s="62"/>
      <c r="F92" s="38">
        <f t="shared" si="4"/>
        <v>0</v>
      </c>
    </row>
    <row r="93" spans="1:6" x14ac:dyDescent="0.25">
      <c r="A93" s="39" t="s">
        <v>84</v>
      </c>
      <c r="B93" s="51">
        <f>'[2]Schedule 1'!C100</f>
        <v>9439836.2300000004</v>
      </c>
      <c r="C93" s="42"/>
      <c r="D93" s="52">
        <f>'[2]Schedule 1'!I100</f>
        <v>4362830.04</v>
      </c>
      <c r="E93" s="49"/>
      <c r="F93" s="38">
        <f t="shared" si="4"/>
        <v>5077006.1900000004</v>
      </c>
    </row>
    <row r="94" spans="1:6" x14ac:dyDescent="0.25">
      <c r="A94" s="39" t="s">
        <v>85</v>
      </c>
      <c r="B94" s="51"/>
      <c r="C94" s="42"/>
      <c r="D94" s="52"/>
      <c r="E94" s="49"/>
      <c r="F94" s="38">
        <f t="shared" si="4"/>
        <v>0</v>
      </c>
    </row>
    <row r="95" spans="1:6" x14ac:dyDescent="0.25">
      <c r="A95" s="39" t="s">
        <v>86</v>
      </c>
      <c r="B95" s="51"/>
      <c r="C95" s="42"/>
      <c r="D95" s="52"/>
      <c r="E95" s="49"/>
      <c r="F95" s="38">
        <f t="shared" si="4"/>
        <v>0</v>
      </c>
    </row>
    <row r="96" spans="1:6" x14ac:dyDescent="0.25">
      <c r="A96" s="39" t="s">
        <v>87</v>
      </c>
      <c r="B96" s="51"/>
      <c r="C96" s="42"/>
      <c r="D96" s="35"/>
      <c r="E96" s="49"/>
      <c r="F96" s="38">
        <f t="shared" si="4"/>
        <v>0</v>
      </c>
    </row>
    <row r="97" spans="1:6" x14ac:dyDescent="0.25">
      <c r="A97" s="39" t="s">
        <v>88</v>
      </c>
      <c r="B97" s="51">
        <f>'[2]Schedule 1'!C105</f>
        <v>221254756.99000001</v>
      </c>
      <c r="C97" s="42"/>
      <c r="D97" s="52">
        <f>'[2]Schedule 1'!I105</f>
        <v>199705298.38</v>
      </c>
      <c r="E97" s="62"/>
      <c r="F97" s="38">
        <f t="shared" si="4"/>
        <v>21549458.610000014</v>
      </c>
    </row>
    <row r="98" spans="1:6" x14ac:dyDescent="0.25">
      <c r="A98" s="39" t="s">
        <v>89</v>
      </c>
      <c r="B98" s="71"/>
      <c r="C98" s="70"/>
      <c r="D98" s="71"/>
      <c r="E98" s="62"/>
      <c r="F98" s="87"/>
    </row>
    <row r="99" spans="1:6" x14ac:dyDescent="0.25">
      <c r="A99" s="39" t="s">
        <v>90</v>
      </c>
      <c r="B99" s="71"/>
      <c r="C99" s="70"/>
      <c r="D99" s="71"/>
      <c r="E99" s="62"/>
      <c r="F99" s="87"/>
    </row>
    <row r="100" spans="1:6" x14ac:dyDescent="0.25">
      <c r="A100" s="39" t="s">
        <v>91</v>
      </c>
      <c r="B100" s="71"/>
      <c r="C100" s="70"/>
      <c r="D100" s="71"/>
      <c r="E100" s="62"/>
      <c r="F100" s="87"/>
    </row>
    <row r="101" spans="1:6" x14ac:dyDescent="0.25">
      <c r="A101" s="61" t="s">
        <v>92</v>
      </c>
      <c r="B101" s="71"/>
      <c r="C101" s="70"/>
      <c r="D101" s="71"/>
      <c r="E101" s="62"/>
      <c r="F101" s="87"/>
    </row>
    <row r="102" spans="1:6" x14ac:dyDescent="0.25">
      <c r="A102" s="39" t="s">
        <v>93</v>
      </c>
      <c r="B102" s="71"/>
      <c r="C102" s="70"/>
      <c r="D102" s="71"/>
      <c r="E102" s="62"/>
      <c r="F102" s="87"/>
    </row>
    <row r="103" spans="1:6" ht="15.75" thickBot="1" x14ac:dyDescent="0.3">
      <c r="A103" s="24" t="s">
        <v>94</v>
      </c>
      <c r="B103" s="55">
        <f>SUM(B72:B102)</f>
        <v>-590139820.700001</v>
      </c>
      <c r="C103" s="55"/>
      <c r="D103" s="55">
        <f t="shared" ref="D103" si="5">SUM(D72:D102)</f>
        <v>-677507077.77000117</v>
      </c>
      <c r="E103" s="49" t="s">
        <v>30</v>
      </c>
      <c r="F103" s="65">
        <f>B103-D103</f>
        <v>87367257.070000172</v>
      </c>
    </row>
    <row r="104" spans="1:6" ht="16.5" thickTop="1" thickBot="1" x14ac:dyDescent="0.3">
      <c r="A104" s="24" t="s">
        <v>95</v>
      </c>
      <c r="B104" s="55">
        <f>+B61+B64+B67+B70+B103</f>
        <v>1899918344034.7397</v>
      </c>
      <c r="C104" s="55"/>
      <c r="D104" s="55">
        <f t="shared" ref="D104" si="6">+D61+D64+D67+D70+D103</f>
        <v>3057664252693.0801</v>
      </c>
      <c r="E104" s="49" t="s">
        <v>30</v>
      </c>
      <c r="F104" s="65">
        <f>B104-D104</f>
        <v>-1157745908658.3403</v>
      </c>
    </row>
    <row r="105" spans="1:6" ht="15.75" thickTop="1" x14ac:dyDescent="0.25">
      <c r="A105" s="24"/>
      <c r="B105" s="60"/>
      <c r="C105" s="56"/>
      <c r="D105" s="60"/>
      <c r="E105" s="49"/>
      <c r="F105" s="33"/>
    </row>
    <row r="106" spans="1:6" x14ac:dyDescent="0.25">
      <c r="A106" s="23" t="s">
        <v>96</v>
      </c>
      <c r="B106" s="58"/>
      <c r="C106" s="59"/>
      <c r="D106" s="58"/>
      <c r="E106" s="49"/>
      <c r="F106" s="33"/>
    </row>
    <row r="107" spans="1:6" x14ac:dyDescent="0.25">
      <c r="A107" s="24"/>
      <c r="B107" s="58"/>
      <c r="C107" s="59"/>
      <c r="D107" s="58"/>
      <c r="E107" s="49"/>
      <c r="F107" s="33"/>
    </row>
    <row r="108" spans="1:6" x14ac:dyDescent="0.25">
      <c r="A108" s="24" t="s">
        <v>97</v>
      </c>
      <c r="B108" s="58"/>
      <c r="C108" s="59"/>
      <c r="D108" s="58"/>
      <c r="E108" s="49"/>
      <c r="F108" s="33"/>
    </row>
    <row r="109" spans="1:6" x14ac:dyDescent="0.25">
      <c r="A109" s="39" t="s">
        <v>98</v>
      </c>
      <c r="B109" s="68">
        <f>'[2]Schedule 1'!C117</f>
        <v>18139862617536.602</v>
      </c>
      <c r="C109" s="68"/>
      <c r="D109" s="68">
        <f>'[2]Schedule 1'!I117</f>
        <v>15008798430419.301</v>
      </c>
      <c r="E109" s="88" t="s">
        <v>30</v>
      </c>
      <c r="F109" s="38">
        <f>B109-D109</f>
        <v>3131064187117.3008</v>
      </c>
    </row>
    <row r="110" spans="1:6" x14ac:dyDescent="0.25">
      <c r="A110" s="39" t="s">
        <v>99</v>
      </c>
      <c r="B110" s="68">
        <f>'[2]Schedule 1'!C118</f>
        <v>-4045978858727.4102</v>
      </c>
      <c r="C110" s="68"/>
      <c r="D110" s="68">
        <f>'[2]Schedule 1'!I118</f>
        <v>-3419956990064.3398</v>
      </c>
      <c r="E110" s="88" t="s">
        <v>30</v>
      </c>
      <c r="F110" s="38">
        <f>B110-D110</f>
        <v>-626021868663.07031</v>
      </c>
    </row>
    <row r="111" spans="1:6" x14ac:dyDescent="0.25">
      <c r="A111" s="39" t="s">
        <v>100</v>
      </c>
      <c r="B111" s="89">
        <f>'[2]Schedule 1'!C119</f>
        <v>6818231487049.9805</v>
      </c>
      <c r="C111" s="68"/>
      <c r="D111" s="89">
        <f>'[2]Schedule 1'!I119</f>
        <v>6551874368693.8896</v>
      </c>
      <c r="E111" s="88" t="s">
        <v>30</v>
      </c>
      <c r="F111" s="45">
        <f>B111-D111</f>
        <v>266357118356.09082</v>
      </c>
    </row>
    <row r="112" spans="1:6" ht="15.75" thickBot="1" x14ac:dyDescent="0.3">
      <c r="A112" s="24" t="s">
        <v>101</v>
      </c>
      <c r="B112" s="55">
        <f>SUM(B109:B111)</f>
        <v>20912115245859.172</v>
      </c>
      <c r="C112" s="56"/>
      <c r="D112" s="64">
        <f>SUM(D109:D111)</f>
        <v>18140715809048.852</v>
      </c>
      <c r="E112" s="49" t="s">
        <v>30</v>
      </c>
      <c r="F112" s="65">
        <f>SUM(F109:F111)</f>
        <v>2771399436810.3213</v>
      </c>
    </row>
    <row r="113" spans="1:6" ht="15.75" thickTop="1" x14ac:dyDescent="0.25">
      <c r="A113" s="24"/>
      <c r="B113" s="58"/>
      <c r="C113" s="59"/>
      <c r="D113" s="58"/>
      <c r="E113" s="49"/>
      <c r="F113" s="33"/>
    </row>
    <row r="114" spans="1:6" x14ac:dyDescent="0.25">
      <c r="A114" s="24" t="s">
        <v>102</v>
      </c>
      <c r="B114" s="58"/>
      <c r="C114" s="59"/>
      <c r="D114" s="58"/>
      <c r="E114" s="49"/>
      <c r="F114" s="33"/>
    </row>
    <row r="115" spans="1:6" x14ac:dyDescent="0.25">
      <c r="A115" s="34" t="s">
        <v>103</v>
      </c>
      <c r="B115" s="51">
        <f>'[2]Schedule 1'!C124</f>
        <v>120000000</v>
      </c>
      <c r="C115" s="42"/>
      <c r="D115" s="52">
        <f>'[2]Schedule 1'!I124</f>
        <v>40000000</v>
      </c>
      <c r="E115" s="49"/>
      <c r="F115" s="38">
        <f>B115-D115</f>
        <v>80000000</v>
      </c>
    </row>
    <row r="116" spans="1:6" x14ac:dyDescent="0.25">
      <c r="A116" s="39" t="s">
        <v>104</v>
      </c>
      <c r="B116" s="51"/>
      <c r="C116" s="42"/>
      <c r="D116" s="52"/>
      <c r="E116" s="49"/>
      <c r="F116" s="38"/>
    </row>
    <row r="117" spans="1:6" x14ac:dyDescent="0.25">
      <c r="A117" s="39" t="s">
        <v>105</v>
      </c>
      <c r="B117" s="51"/>
      <c r="C117" s="42"/>
      <c r="D117" s="52"/>
      <c r="E117" s="49"/>
      <c r="F117" s="38"/>
    </row>
    <row r="118" spans="1:6" x14ac:dyDescent="0.25">
      <c r="A118" s="39" t="s">
        <v>106</v>
      </c>
      <c r="B118" s="51">
        <f>'[2]Schedule 1'!C127</f>
        <v>-59843976.030000001</v>
      </c>
      <c r="C118" s="42"/>
      <c r="D118" s="52">
        <f>'[2]Schedule 1'!I127</f>
        <v>-105741478.73</v>
      </c>
      <c r="E118" s="49"/>
      <c r="F118" s="38">
        <f>B118-D118</f>
        <v>45897502.700000003</v>
      </c>
    </row>
    <row r="119" spans="1:6" x14ac:dyDescent="0.25">
      <c r="A119" s="39" t="s">
        <v>107</v>
      </c>
      <c r="B119" s="51"/>
      <c r="C119" s="42"/>
      <c r="D119" s="52"/>
      <c r="E119" s="49"/>
      <c r="F119" s="38">
        <f>B119-D119</f>
        <v>0</v>
      </c>
    </row>
    <row r="120" spans="1:6" x14ac:dyDescent="0.25">
      <c r="A120" s="39" t="s">
        <v>108</v>
      </c>
      <c r="B120" s="51">
        <f>'[2]Schedule 1'!C129</f>
        <v>-17272.810000000001</v>
      </c>
      <c r="C120" s="42"/>
      <c r="D120" s="52">
        <f>'[2]Schedule 1'!I129</f>
        <v>186140.06</v>
      </c>
      <c r="E120" s="49"/>
      <c r="F120" s="38">
        <f>B120-D120</f>
        <v>-203412.87</v>
      </c>
    </row>
    <row r="121" spans="1:6" x14ac:dyDescent="0.25">
      <c r="A121" s="39" t="s">
        <v>109</v>
      </c>
      <c r="B121" s="51">
        <f>'[2]Schedule 1'!C130</f>
        <v>10482861.220000001</v>
      </c>
      <c r="C121" s="42"/>
      <c r="D121" s="52">
        <f>'[2]Schedule 1'!I130</f>
        <v>918746850.97000003</v>
      </c>
      <c r="E121" s="49"/>
      <c r="F121" s="38">
        <f>B121-D121</f>
        <v>-908263989.75</v>
      </c>
    </row>
    <row r="122" spans="1:6" x14ac:dyDescent="0.25">
      <c r="A122" s="24" t="s">
        <v>110</v>
      </c>
      <c r="B122" s="90"/>
      <c r="C122" s="56"/>
      <c r="D122" s="90"/>
      <c r="E122" s="49"/>
      <c r="F122" s="91"/>
    </row>
    <row r="123" spans="1:6" ht="15.75" thickBot="1" x14ac:dyDescent="0.3">
      <c r="A123" s="24" t="s">
        <v>111</v>
      </c>
      <c r="B123" s="55">
        <f>SUM(B115:B122)</f>
        <v>70621612.379999995</v>
      </c>
      <c r="C123" s="56"/>
      <c r="D123" s="64">
        <f>SUM(D115:D122)</f>
        <v>853191512.30000007</v>
      </c>
      <c r="E123" s="92"/>
      <c r="F123" s="65">
        <f>B123-D123</f>
        <v>-782569899.92000008</v>
      </c>
    </row>
    <row r="124" spans="1:6" ht="16.5" thickTop="1" thickBot="1" x14ac:dyDescent="0.3">
      <c r="A124" s="24" t="s">
        <v>112</v>
      </c>
      <c r="B124" s="55">
        <f>B112-B123</f>
        <v>20912044624246.793</v>
      </c>
      <c r="C124" s="56"/>
      <c r="D124" s="55">
        <f>D112-D123</f>
        <v>18139862617536.551</v>
      </c>
      <c r="E124" s="92" t="s">
        <v>30</v>
      </c>
      <c r="F124" s="65">
        <f>B124-D124</f>
        <v>2772182006710.2422</v>
      </c>
    </row>
    <row r="125" spans="1:6" ht="16.5" thickTop="1" thickBot="1" x14ac:dyDescent="0.3">
      <c r="A125" s="24" t="s">
        <v>113</v>
      </c>
      <c r="B125" s="55">
        <f>B104+B124</f>
        <v>22811962968281.531</v>
      </c>
      <c r="C125" s="56"/>
      <c r="D125" s="55">
        <f>D104+D124</f>
        <v>21197526870229.633</v>
      </c>
      <c r="E125" s="92" t="s">
        <v>30</v>
      </c>
      <c r="F125" s="65">
        <f>B125-D125</f>
        <v>1614436098051.8984</v>
      </c>
    </row>
    <row r="126" spans="1:6" ht="15.75" thickTop="1" x14ac:dyDescent="0.25">
      <c r="A126" s="24"/>
      <c r="B126" s="58"/>
      <c r="C126" s="59"/>
      <c r="D126" s="58"/>
      <c r="E126" s="49"/>
      <c r="F126" s="33"/>
    </row>
    <row r="127" spans="1:6" x14ac:dyDescent="0.25">
      <c r="A127" s="23" t="s">
        <v>114</v>
      </c>
      <c r="B127" s="58"/>
      <c r="C127" s="59"/>
      <c r="D127" s="58"/>
      <c r="E127" s="49"/>
      <c r="F127" s="33"/>
    </row>
    <row r="128" spans="1:6" x14ac:dyDescent="0.25">
      <c r="A128" s="24"/>
      <c r="B128" s="58"/>
      <c r="C128" s="59"/>
      <c r="D128" s="58"/>
      <c r="E128" s="49"/>
      <c r="F128" s="33"/>
    </row>
    <row r="129" spans="1:8" x14ac:dyDescent="0.25">
      <c r="A129" s="24" t="s">
        <v>115</v>
      </c>
      <c r="B129" s="58"/>
      <c r="C129" s="59"/>
      <c r="D129" s="58"/>
      <c r="E129" s="49"/>
      <c r="F129" s="33"/>
    </row>
    <row r="130" spans="1:8" x14ac:dyDescent="0.25">
      <c r="A130" s="29" t="s">
        <v>116</v>
      </c>
      <c r="B130" s="60"/>
      <c r="C130" s="56"/>
      <c r="D130" s="60"/>
      <c r="E130" s="37"/>
      <c r="F130" s="33"/>
    </row>
    <row r="131" spans="1:8" x14ac:dyDescent="0.25">
      <c r="A131" s="93"/>
      <c r="B131" s="60"/>
      <c r="C131" s="56"/>
      <c r="D131" s="60"/>
      <c r="E131" s="49"/>
      <c r="F131" s="33"/>
    </row>
    <row r="132" spans="1:8" x14ac:dyDescent="0.25">
      <c r="A132" s="40" t="s">
        <v>117</v>
      </c>
      <c r="B132" s="85">
        <f>'[2]Schedule 1'!C142</f>
        <v>22282899458707.082</v>
      </c>
      <c r="C132" s="56"/>
      <c r="D132" s="60">
        <f>'[2]Schedule 1'!I142</f>
        <v>21018951186007.98</v>
      </c>
      <c r="E132" s="92"/>
      <c r="F132" s="33">
        <f>B132-D132</f>
        <v>1263948272699.1016</v>
      </c>
    </row>
    <row r="133" spans="1:8" x14ac:dyDescent="0.25">
      <c r="A133" s="39" t="s">
        <v>118</v>
      </c>
      <c r="B133" s="94">
        <f>'[2]Schedule 1'!C143</f>
        <v>6146018206963.9102</v>
      </c>
      <c r="C133" s="56"/>
      <c r="D133" s="90">
        <f>'[2]Schedule 1'!I143</f>
        <v>5926439114229.5195</v>
      </c>
      <c r="E133" s="92"/>
      <c r="F133" s="91">
        <f>B133-D133</f>
        <v>219579092734.39063</v>
      </c>
    </row>
    <row r="134" spans="1:8" ht="18" thickBot="1" x14ac:dyDescent="0.3">
      <c r="A134" s="24" t="s">
        <v>119</v>
      </c>
      <c r="B134" s="95">
        <f>SUM(B132:B133)</f>
        <v>28428917665670.992</v>
      </c>
      <c r="C134" s="56"/>
      <c r="D134" s="64">
        <f>SUM(D132:D133)</f>
        <v>26945390300237.5</v>
      </c>
      <c r="E134" s="92"/>
      <c r="F134" s="65">
        <f>B134-D134</f>
        <v>1483527365433.4922</v>
      </c>
    </row>
    <row r="135" spans="1:8" ht="15.75" thickTop="1" x14ac:dyDescent="0.25">
      <c r="A135" s="29"/>
      <c r="B135" s="58"/>
      <c r="C135" s="59"/>
      <c r="D135" s="58"/>
      <c r="E135" s="96"/>
      <c r="F135" s="33"/>
      <c r="H135" s="84"/>
    </row>
    <row r="136" spans="1:8" x14ac:dyDescent="0.25">
      <c r="A136" s="24" t="s">
        <v>120</v>
      </c>
      <c r="B136" s="58"/>
      <c r="C136" s="59"/>
      <c r="D136" s="58"/>
      <c r="E136" s="92"/>
      <c r="F136" s="33"/>
    </row>
    <row r="137" spans="1:8" x14ac:dyDescent="0.25">
      <c r="A137" s="24" t="s">
        <v>121</v>
      </c>
      <c r="B137" s="58"/>
      <c r="C137" s="59"/>
      <c r="D137" s="58"/>
      <c r="E137" s="92"/>
      <c r="F137" s="33"/>
    </row>
    <row r="138" spans="1:8" x14ac:dyDescent="0.25">
      <c r="A138" s="39" t="s">
        <v>122</v>
      </c>
      <c r="B138" s="58"/>
      <c r="C138" s="59"/>
      <c r="D138" s="58"/>
      <c r="E138" s="92"/>
      <c r="F138" s="33"/>
    </row>
    <row r="139" spans="1:8" ht="15.75" thickBot="1" x14ac:dyDescent="0.3">
      <c r="A139" s="61" t="s">
        <v>123</v>
      </c>
      <c r="B139" s="55">
        <f>'[2]Schedule 1'!C150</f>
        <v>64875072087.139999</v>
      </c>
      <c r="C139" s="56"/>
      <c r="D139" s="64">
        <f>'[2]Schedule 1'!I150</f>
        <v>45620166612</v>
      </c>
      <c r="E139" s="92"/>
      <c r="F139" s="65">
        <f>B139-D139</f>
        <v>19254905475.139999</v>
      </c>
    </row>
    <row r="140" spans="1:8" ht="15.75" thickTop="1" x14ac:dyDescent="0.25">
      <c r="A140" s="29"/>
      <c r="B140" s="60"/>
      <c r="C140" s="56"/>
      <c r="D140" s="60"/>
      <c r="E140" s="96"/>
      <c r="F140" s="33"/>
    </row>
    <row r="141" spans="1:8" x14ac:dyDescent="0.25">
      <c r="A141" s="29" t="s">
        <v>124</v>
      </c>
      <c r="B141" s="60"/>
      <c r="C141" s="56"/>
      <c r="D141" s="60"/>
      <c r="E141" s="96"/>
      <c r="F141" s="33"/>
    </row>
    <row r="142" spans="1:8" x14ac:dyDescent="0.25">
      <c r="A142" s="29" t="s">
        <v>125</v>
      </c>
      <c r="B142" s="60"/>
      <c r="C142" s="56"/>
      <c r="D142" s="60"/>
      <c r="E142" s="96"/>
      <c r="F142" s="33"/>
    </row>
    <row r="143" spans="1:8" ht="15.75" thickBot="1" x14ac:dyDescent="0.3">
      <c r="A143" s="34" t="s">
        <v>126</v>
      </c>
      <c r="B143" s="55">
        <f>'[2]Schedule 1'!C155</f>
        <v>128836804503.66</v>
      </c>
      <c r="C143" s="56"/>
      <c r="D143" s="64">
        <f>'[2]Schedule 1'!I155</f>
        <v>110052898812.64999</v>
      </c>
      <c r="E143" s="97"/>
      <c r="F143" s="65">
        <f>B143-D143</f>
        <v>18783905691.01001</v>
      </c>
    </row>
    <row r="144" spans="1:8" ht="15.75" thickTop="1" x14ac:dyDescent="0.25">
      <c r="A144" s="24"/>
      <c r="B144" s="60"/>
      <c r="C144" s="56"/>
      <c r="D144" s="60"/>
      <c r="E144" s="92"/>
      <c r="F144" s="33"/>
    </row>
    <row r="145" spans="1:6" ht="15.75" thickBot="1" x14ac:dyDescent="0.3">
      <c r="A145" s="24" t="s">
        <v>127</v>
      </c>
      <c r="B145" s="55">
        <f>B134+B139-B143</f>
        <v>28364955933254.473</v>
      </c>
      <c r="C145" s="55"/>
      <c r="D145" s="55">
        <f t="shared" ref="D145" si="7">D134+D139-D143</f>
        <v>26880957568036.852</v>
      </c>
      <c r="E145" s="98"/>
      <c r="F145" s="65">
        <f>B145-D145</f>
        <v>1483998365217.6211</v>
      </c>
    </row>
    <row r="146" spans="1:6" ht="15.75" thickTop="1" x14ac:dyDescent="0.25">
      <c r="A146" s="29"/>
      <c r="B146" s="60"/>
      <c r="C146" s="56"/>
      <c r="D146" s="60"/>
      <c r="E146" s="96"/>
      <c r="F146" s="33"/>
    </row>
    <row r="147" spans="1:6" x14ac:dyDescent="0.25">
      <c r="A147" s="29" t="s">
        <v>128</v>
      </c>
      <c r="B147" s="60"/>
      <c r="C147" s="56"/>
      <c r="D147" s="60"/>
      <c r="E147" s="96"/>
      <c r="F147" s="33"/>
    </row>
    <row r="148" spans="1:6" ht="15.75" thickBot="1" x14ac:dyDescent="0.3">
      <c r="A148" s="34" t="s">
        <v>129</v>
      </c>
      <c r="B148" s="55">
        <f>'[2]Schedule 1'!C161</f>
        <v>19501806005.259998</v>
      </c>
      <c r="C148" s="56"/>
      <c r="D148" s="64">
        <f>'[2]Schedule 1'!I161</f>
        <v>20151269399.259998</v>
      </c>
      <c r="E148" s="96"/>
      <c r="F148" s="65">
        <f>B148-D148</f>
        <v>-649463394</v>
      </c>
    </row>
    <row r="149" spans="1:6" ht="16.5" thickTop="1" thickBot="1" x14ac:dyDescent="0.3">
      <c r="A149" s="24" t="s">
        <v>130</v>
      </c>
      <c r="B149" s="55">
        <f>B145+B148</f>
        <v>28384457739259.734</v>
      </c>
      <c r="C149" s="55"/>
      <c r="D149" s="55">
        <f>D145+D148</f>
        <v>26901108837436.113</v>
      </c>
      <c r="E149" s="98"/>
      <c r="F149" s="65">
        <f>B149-D149+0.04</f>
        <v>1483348901823.6611</v>
      </c>
    </row>
    <row r="150" spans="1:6" ht="15.75" thickTop="1" x14ac:dyDescent="0.25">
      <c r="A150" s="99"/>
      <c r="B150" s="90"/>
      <c r="C150" s="100"/>
      <c r="D150" s="90"/>
      <c r="E150" s="101"/>
      <c r="F150" s="91"/>
    </row>
    <row r="151" spans="1:6" x14ac:dyDescent="0.25">
      <c r="A151" s="24" t="s">
        <v>131</v>
      </c>
      <c r="B151" s="58"/>
      <c r="C151" s="59"/>
      <c r="D151" s="58"/>
      <c r="E151" s="96"/>
      <c r="F151" s="33"/>
    </row>
    <row r="152" spans="1:6" x14ac:dyDescent="0.25">
      <c r="A152" s="24" t="s">
        <v>132</v>
      </c>
      <c r="B152" s="60"/>
      <c r="C152" s="56"/>
      <c r="D152" s="60"/>
      <c r="E152" s="92"/>
      <c r="F152" s="33"/>
    </row>
    <row r="153" spans="1:6" x14ac:dyDescent="0.25">
      <c r="A153" s="39" t="s">
        <v>133</v>
      </c>
      <c r="B153" s="85">
        <f>'[2]Schedule 1'!C167</f>
        <v>-1169000</v>
      </c>
      <c r="C153" s="56"/>
      <c r="D153" s="60">
        <f>'[2]Schedule 1'!I167</f>
        <v>-1169000</v>
      </c>
      <c r="E153" s="92"/>
      <c r="F153" s="102">
        <f>B153-D153</f>
        <v>0</v>
      </c>
    </row>
    <row r="154" spans="1:6" x14ac:dyDescent="0.25">
      <c r="A154" s="39" t="s">
        <v>134</v>
      </c>
      <c r="B154" s="85">
        <f>'[2]Schedule 1'!C169</f>
        <v>6123038571272.6104</v>
      </c>
      <c r="C154" s="56"/>
      <c r="D154" s="60">
        <f>'[2]Schedule 1'!I169</f>
        <v>5907763095449.7998</v>
      </c>
      <c r="E154" s="92"/>
      <c r="F154" s="33">
        <f>B154-D154</f>
        <v>215275475822.81055</v>
      </c>
    </row>
    <row r="155" spans="1:6" x14ac:dyDescent="0.25">
      <c r="A155" s="39" t="s">
        <v>135</v>
      </c>
      <c r="B155" s="94">
        <f>'[2]Schedule 1'!C170</f>
        <v>2269000</v>
      </c>
      <c r="C155" s="56"/>
      <c r="D155" s="90">
        <f>'[2]Schedule 1'!I170</f>
        <v>2269000</v>
      </c>
      <c r="E155" s="92"/>
      <c r="F155" s="91">
        <f>B155-D155</f>
        <v>0</v>
      </c>
    </row>
    <row r="156" spans="1:6" x14ac:dyDescent="0.25">
      <c r="A156" s="24" t="s">
        <v>136</v>
      </c>
      <c r="B156" s="58"/>
      <c r="C156" s="59"/>
      <c r="D156" s="58"/>
      <c r="E156" s="96"/>
      <c r="F156" s="50"/>
    </row>
    <row r="157" spans="1:6" ht="15.75" thickBot="1" x14ac:dyDescent="0.3">
      <c r="A157" s="24" t="s">
        <v>137</v>
      </c>
      <c r="B157" s="55">
        <f>SUM(B153:B155)</f>
        <v>6123039671272.6104</v>
      </c>
      <c r="C157" s="55"/>
      <c r="D157" s="55">
        <f t="shared" ref="D157" si="8">SUM(D153:D155)</f>
        <v>5907764195449.7998</v>
      </c>
      <c r="E157" s="96"/>
      <c r="F157" s="65">
        <f>B157-D157</f>
        <v>215275475822.81055</v>
      </c>
    </row>
    <row r="158" spans="1:6" ht="15.75" thickTop="1" x14ac:dyDescent="0.25">
      <c r="A158" s="29"/>
      <c r="B158" s="60"/>
      <c r="C158" s="56"/>
      <c r="D158" s="60"/>
      <c r="E158" s="96"/>
      <c r="F158" s="50"/>
    </row>
    <row r="159" spans="1:6" x14ac:dyDescent="0.25">
      <c r="A159" s="29" t="s">
        <v>138</v>
      </c>
      <c r="B159" s="60"/>
      <c r="C159" s="56"/>
      <c r="D159" s="60"/>
      <c r="E159" s="96"/>
      <c r="F159" s="33"/>
    </row>
    <row r="160" spans="1:6" x14ac:dyDescent="0.25">
      <c r="A160" s="29" t="s">
        <v>139</v>
      </c>
      <c r="B160" s="60"/>
      <c r="C160" s="56"/>
      <c r="D160" s="60"/>
      <c r="E160" s="96"/>
      <c r="F160" s="33"/>
    </row>
    <row r="161" spans="1:6" x14ac:dyDescent="0.25">
      <c r="A161" s="29"/>
      <c r="B161" s="60"/>
      <c r="C161" s="56"/>
      <c r="D161" s="60"/>
      <c r="E161" s="96"/>
      <c r="F161" s="33"/>
    </row>
    <row r="162" spans="1:6" x14ac:dyDescent="0.25">
      <c r="A162" s="39" t="s">
        <v>140</v>
      </c>
      <c r="B162" s="58"/>
      <c r="C162" s="59"/>
      <c r="D162" s="58"/>
      <c r="E162" s="96"/>
      <c r="F162" s="50"/>
    </row>
    <row r="163" spans="1:6" x14ac:dyDescent="0.25">
      <c r="A163" s="69" t="s">
        <v>141</v>
      </c>
      <c r="B163" s="103">
        <f>'[2]Schedule 1'!C178</f>
        <v>25601215482.5</v>
      </c>
      <c r="C163" s="56"/>
      <c r="D163" s="90">
        <f>'[2]Schedule 1'!I178</f>
        <v>25726854999.630001</v>
      </c>
      <c r="E163" s="97"/>
      <c r="F163" s="91">
        <f>B163-D163</f>
        <v>-125639517.13000107</v>
      </c>
    </row>
    <row r="164" spans="1:6" x14ac:dyDescent="0.25">
      <c r="A164" s="24" t="s">
        <v>142</v>
      </c>
      <c r="B164" s="60"/>
      <c r="C164" s="56"/>
      <c r="D164" s="60"/>
      <c r="E164" s="96"/>
      <c r="F164" s="33"/>
    </row>
    <row r="165" spans="1:6" ht="15.75" thickBot="1" x14ac:dyDescent="0.3">
      <c r="A165" s="29" t="s">
        <v>143</v>
      </c>
      <c r="B165" s="66">
        <f>B157-B163</f>
        <v>6097438455790.1104</v>
      </c>
      <c r="C165" s="66"/>
      <c r="D165" s="66">
        <f t="shared" ref="D165" si="9">D157-D163</f>
        <v>5882037340450.1699</v>
      </c>
      <c r="E165" s="97"/>
      <c r="F165" s="65">
        <f>B165-D165</f>
        <v>215401115339.94043</v>
      </c>
    </row>
    <row r="166" spans="1:6" ht="16.5" thickTop="1" thickBot="1" x14ac:dyDescent="0.3">
      <c r="A166" s="24" t="s">
        <v>144</v>
      </c>
      <c r="B166" s="55">
        <f>B149-B165</f>
        <v>22287019283469.625</v>
      </c>
      <c r="C166" s="55"/>
      <c r="D166" s="55">
        <f t="shared" ref="D166" si="10">D149-D165</f>
        <v>21019071496985.945</v>
      </c>
      <c r="E166" s="98"/>
      <c r="F166" s="65">
        <f>B166-D166</f>
        <v>1267947786483.6797</v>
      </c>
    </row>
    <row r="167" spans="1:6" ht="15.75" thickTop="1" x14ac:dyDescent="0.25">
      <c r="A167" s="24"/>
      <c r="B167" s="58"/>
      <c r="C167" s="59"/>
      <c r="D167" s="58"/>
      <c r="E167" s="96"/>
      <c r="F167" s="33"/>
    </row>
    <row r="168" spans="1:6" x14ac:dyDescent="0.25">
      <c r="A168" s="24" t="s">
        <v>145</v>
      </c>
      <c r="B168" s="60"/>
      <c r="C168" s="56"/>
      <c r="D168" s="60"/>
      <c r="E168" s="92"/>
      <c r="F168" s="33"/>
    </row>
    <row r="169" spans="1:6" x14ac:dyDescent="0.25">
      <c r="A169" s="34" t="s">
        <v>146</v>
      </c>
      <c r="B169" s="60"/>
      <c r="C169" s="56"/>
      <c r="D169" s="60"/>
      <c r="E169" s="96"/>
      <c r="F169" s="33"/>
    </row>
    <row r="170" spans="1:6" ht="15.75" thickBot="1" x14ac:dyDescent="0.3">
      <c r="A170" s="69" t="s">
        <v>147</v>
      </c>
      <c r="B170" s="55">
        <f>'[2]Schedule 1'!C185</f>
        <v>69214101640.950012</v>
      </c>
      <c r="C170" s="56"/>
      <c r="D170" s="64">
        <f>'[2]Schedule 1'!I185</f>
        <v>70655536648.079956</v>
      </c>
      <c r="E170" s="96"/>
      <c r="F170" s="65">
        <f>B170-D170</f>
        <v>-1441435007.1299438</v>
      </c>
    </row>
    <row r="171" spans="1:6" ht="15.75" thickTop="1" x14ac:dyDescent="0.25">
      <c r="A171" s="24"/>
      <c r="B171" s="58"/>
      <c r="C171" s="59"/>
      <c r="D171" s="58"/>
      <c r="E171" s="92"/>
      <c r="F171" s="33"/>
    </row>
    <row r="172" spans="1:6" x14ac:dyDescent="0.25">
      <c r="A172" s="24" t="s">
        <v>148</v>
      </c>
      <c r="B172" s="60"/>
      <c r="C172" s="56"/>
      <c r="D172" s="60"/>
      <c r="E172" s="92"/>
      <c r="F172" s="33"/>
    </row>
    <row r="173" spans="1:6" ht="15.75" thickBot="1" x14ac:dyDescent="0.3">
      <c r="A173" s="39" t="s">
        <v>149</v>
      </c>
      <c r="B173" s="55">
        <f>'[2]Schedule 1'!C189</f>
        <v>161825469383.54999</v>
      </c>
      <c r="C173" s="56"/>
      <c r="D173" s="64">
        <f>'[2]Schedule 1'!I189</f>
        <v>49709292841.949997</v>
      </c>
      <c r="E173" s="92"/>
      <c r="F173" s="65">
        <f>B173-D173</f>
        <v>112116176541.59999</v>
      </c>
    </row>
    <row r="174" spans="1:6" ht="15.75" thickTop="1" x14ac:dyDescent="0.25">
      <c r="A174" s="24"/>
      <c r="B174" s="58"/>
      <c r="C174" s="59"/>
      <c r="D174" s="58"/>
      <c r="E174" s="92"/>
      <c r="F174" s="33"/>
    </row>
    <row r="175" spans="1:6" x14ac:dyDescent="0.25">
      <c r="A175" s="24" t="s">
        <v>150</v>
      </c>
      <c r="B175" s="60"/>
      <c r="C175" s="56"/>
      <c r="D175" s="60"/>
      <c r="E175" s="92"/>
      <c r="F175" s="33"/>
    </row>
    <row r="176" spans="1:6" ht="15.75" thickBot="1" x14ac:dyDescent="0.3">
      <c r="A176" s="104" t="s">
        <v>151</v>
      </c>
      <c r="B176" s="55">
        <f>'[2]Schedule 1'!C192</f>
        <v>263940417058.18686</v>
      </c>
      <c r="C176" s="56"/>
      <c r="D176" s="64">
        <f>'[2]Schedule 1'!I192</f>
        <v>32150875194.915936</v>
      </c>
      <c r="E176" s="96" t="s">
        <v>30</v>
      </c>
      <c r="F176" s="65">
        <f>B176-D176</f>
        <v>231789541863.27094</v>
      </c>
    </row>
    <row r="177" spans="1:6" ht="15.75" thickTop="1" x14ac:dyDescent="0.25">
      <c r="A177" s="104"/>
      <c r="B177" s="60"/>
      <c r="C177" s="56"/>
      <c r="D177" s="60"/>
      <c r="E177" s="92"/>
      <c r="F177" s="33"/>
    </row>
    <row r="178" spans="1:6" x14ac:dyDescent="0.25">
      <c r="A178" s="24" t="s">
        <v>152</v>
      </c>
      <c r="B178" s="60"/>
      <c r="C178" s="56"/>
      <c r="D178" s="60"/>
      <c r="E178" s="92"/>
      <c r="F178" s="33"/>
    </row>
    <row r="179" spans="1:6" x14ac:dyDescent="0.25">
      <c r="A179" s="39" t="s">
        <v>153</v>
      </c>
      <c r="B179" s="77"/>
      <c r="C179" s="56"/>
      <c r="D179" s="60"/>
      <c r="E179" s="92"/>
      <c r="F179" s="33">
        <f>B179-D179</f>
        <v>0</v>
      </c>
    </row>
    <row r="180" spans="1:6" x14ac:dyDescent="0.25">
      <c r="A180" s="39" t="s">
        <v>154</v>
      </c>
      <c r="B180" s="60"/>
      <c r="C180" s="56"/>
      <c r="D180" s="60"/>
      <c r="E180" s="92"/>
      <c r="F180" s="33"/>
    </row>
    <row r="181" spans="1:6" x14ac:dyDescent="0.25">
      <c r="A181" s="24" t="s">
        <v>155</v>
      </c>
      <c r="B181" s="77"/>
      <c r="C181" s="56"/>
      <c r="D181" s="60"/>
      <c r="E181" s="92"/>
      <c r="F181" s="33">
        <f t="shared" ref="F181:F185" si="11">B181-D181</f>
        <v>0</v>
      </c>
    </row>
    <row r="182" spans="1:6" x14ac:dyDescent="0.25">
      <c r="A182" s="39" t="s">
        <v>156</v>
      </c>
      <c r="B182" s="60"/>
      <c r="C182" s="56"/>
      <c r="D182" s="60"/>
      <c r="E182" s="92"/>
      <c r="F182" s="33"/>
    </row>
    <row r="183" spans="1:6" x14ac:dyDescent="0.25">
      <c r="A183" s="61" t="s">
        <v>157</v>
      </c>
      <c r="B183" s="77"/>
      <c r="C183" s="56"/>
      <c r="D183" s="60"/>
      <c r="E183" s="92"/>
      <c r="F183" s="33">
        <f t="shared" si="11"/>
        <v>0</v>
      </c>
    </row>
    <row r="184" spans="1:6" x14ac:dyDescent="0.25">
      <c r="A184" s="39" t="s">
        <v>158</v>
      </c>
      <c r="B184" s="60"/>
      <c r="C184" s="56"/>
      <c r="D184" s="60"/>
      <c r="E184" s="92"/>
      <c r="F184" s="33"/>
    </row>
    <row r="185" spans="1:6" x14ac:dyDescent="0.25">
      <c r="A185" s="61" t="s">
        <v>159</v>
      </c>
      <c r="B185" s="77"/>
      <c r="C185" s="56"/>
      <c r="D185" s="60"/>
      <c r="E185" s="92"/>
      <c r="F185" s="33">
        <f t="shared" si="11"/>
        <v>0</v>
      </c>
    </row>
    <row r="186" spans="1:6" x14ac:dyDescent="0.25">
      <c r="A186" s="39" t="s">
        <v>160</v>
      </c>
      <c r="B186" s="60"/>
      <c r="C186" s="56"/>
      <c r="D186" s="60"/>
      <c r="E186" s="92"/>
      <c r="F186" s="33"/>
    </row>
    <row r="187" spans="1:6" x14ac:dyDescent="0.25">
      <c r="A187" s="61" t="s">
        <v>161</v>
      </c>
      <c r="B187" s="85">
        <f>'[2]Schedule 1'!C203</f>
        <v>16975033895.459999</v>
      </c>
      <c r="C187" s="56"/>
      <c r="D187" s="60">
        <f>'[2]Schedule 1'!I203</f>
        <v>11871264038.629999</v>
      </c>
      <c r="E187" s="92"/>
      <c r="F187" s="33">
        <f>B187-D187</f>
        <v>5103769856.8299999</v>
      </c>
    </row>
    <row r="188" spans="1:6" x14ac:dyDescent="0.25">
      <c r="A188" s="39" t="s">
        <v>162</v>
      </c>
      <c r="B188" s="60"/>
      <c r="C188" s="56"/>
      <c r="D188" s="60"/>
      <c r="E188" s="92"/>
      <c r="F188" s="33"/>
    </row>
    <row r="189" spans="1:6" x14ac:dyDescent="0.25">
      <c r="A189" s="61" t="s">
        <v>163</v>
      </c>
      <c r="B189" s="77"/>
      <c r="C189" s="56"/>
      <c r="D189" s="60"/>
      <c r="E189" s="92"/>
      <c r="F189" s="33">
        <f t="shared" ref="F189" si="12">B189-D189</f>
        <v>0</v>
      </c>
    </row>
    <row r="190" spans="1:6" x14ac:dyDescent="0.25">
      <c r="A190" s="39" t="s">
        <v>164</v>
      </c>
      <c r="B190" s="60"/>
      <c r="C190" s="56"/>
      <c r="D190" s="60"/>
      <c r="E190" s="92"/>
      <c r="F190" s="33"/>
    </row>
    <row r="191" spans="1:6" x14ac:dyDescent="0.25">
      <c r="A191" s="61" t="s">
        <v>165</v>
      </c>
      <c r="B191" s="85">
        <f>'[2]Schedule 1'!C207</f>
        <v>-1078723.5900000001</v>
      </c>
      <c r="C191" s="56"/>
      <c r="D191" s="60">
        <f>'[2]Schedule 1'!I207</f>
        <v>-515667.67</v>
      </c>
      <c r="E191" s="92"/>
      <c r="F191" s="33">
        <f t="shared" ref="F191:F223" si="13">B191-D191</f>
        <v>-563055.92000000016</v>
      </c>
    </row>
    <row r="192" spans="1:6" x14ac:dyDescent="0.25">
      <c r="A192" s="39" t="s">
        <v>166</v>
      </c>
      <c r="B192" s="85"/>
      <c r="C192" s="56"/>
      <c r="D192" s="60"/>
      <c r="E192" s="92"/>
      <c r="F192" s="33">
        <f t="shared" si="13"/>
        <v>0</v>
      </c>
    </row>
    <row r="193" spans="1:6" x14ac:dyDescent="0.25">
      <c r="A193" s="61" t="s">
        <v>167</v>
      </c>
      <c r="B193" s="85"/>
      <c r="C193" s="56"/>
      <c r="D193" s="60"/>
      <c r="E193" s="92"/>
      <c r="F193" s="33">
        <f t="shared" si="13"/>
        <v>0</v>
      </c>
    </row>
    <row r="194" spans="1:6" x14ac:dyDescent="0.25">
      <c r="A194" s="39" t="s">
        <v>168</v>
      </c>
      <c r="B194" s="85"/>
      <c r="C194" s="56"/>
      <c r="D194" s="60"/>
      <c r="E194" s="92"/>
      <c r="F194" s="33">
        <f t="shared" si="13"/>
        <v>0</v>
      </c>
    </row>
    <row r="195" spans="1:6" x14ac:dyDescent="0.25">
      <c r="A195" s="39" t="s">
        <v>169</v>
      </c>
      <c r="B195" s="85">
        <f>'[2]Schedule 1'!C211</f>
        <v>-127164006.15000001</v>
      </c>
      <c r="C195" s="56"/>
      <c r="D195" s="60">
        <f>'[2]Schedule 1'!I211</f>
        <v>-60759030.880000003</v>
      </c>
      <c r="E195" s="92"/>
      <c r="F195" s="33">
        <f t="shared" si="13"/>
        <v>-66404975.270000003</v>
      </c>
    </row>
    <row r="196" spans="1:6" x14ac:dyDescent="0.25">
      <c r="A196" s="24" t="s">
        <v>170</v>
      </c>
      <c r="B196" s="85"/>
      <c r="C196" s="73"/>
      <c r="D196" s="86"/>
      <c r="E196" s="105"/>
      <c r="F196" s="33">
        <f t="shared" si="13"/>
        <v>0</v>
      </c>
    </row>
    <row r="197" spans="1:6" x14ac:dyDescent="0.25">
      <c r="A197" s="39" t="s">
        <v>171</v>
      </c>
      <c r="B197" s="77"/>
      <c r="C197" s="56"/>
      <c r="D197" s="60"/>
      <c r="E197" s="105"/>
      <c r="F197" s="33">
        <f t="shared" si="13"/>
        <v>0</v>
      </c>
    </row>
    <row r="198" spans="1:6" x14ac:dyDescent="0.25">
      <c r="A198" s="39" t="s">
        <v>172</v>
      </c>
      <c r="B198" s="85">
        <f>'[2]Schedule 1'!C214</f>
        <v>653727814.55999994</v>
      </c>
      <c r="C198" s="56"/>
      <c r="D198" s="60">
        <f>'[2]Schedule 1'!I214</f>
        <v>749189893.25</v>
      </c>
      <c r="E198" s="92"/>
      <c r="F198" s="33">
        <f t="shared" si="13"/>
        <v>-95462078.690000057</v>
      </c>
    </row>
    <row r="199" spans="1:6" x14ac:dyDescent="0.25">
      <c r="A199" s="24" t="s">
        <v>173</v>
      </c>
      <c r="B199" s="85"/>
      <c r="C199" s="73"/>
      <c r="D199" s="86"/>
      <c r="E199" s="105"/>
      <c r="F199" s="33">
        <f t="shared" si="13"/>
        <v>0</v>
      </c>
    </row>
    <row r="200" spans="1:6" x14ac:dyDescent="0.25">
      <c r="A200" s="39" t="s">
        <v>174</v>
      </c>
      <c r="B200" s="85"/>
      <c r="C200" s="56"/>
      <c r="D200" s="60"/>
      <c r="E200" s="105"/>
      <c r="F200" s="33">
        <f t="shared" si="13"/>
        <v>0</v>
      </c>
    </row>
    <row r="201" spans="1:6" x14ac:dyDescent="0.25">
      <c r="A201" s="39" t="s">
        <v>175</v>
      </c>
      <c r="B201" s="85"/>
      <c r="C201" s="56"/>
      <c r="D201" s="60"/>
      <c r="E201" s="105"/>
      <c r="F201" s="33">
        <f t="shared" si="13"/>
        <v>0</v>
      </c>
    </row>
    <row r="202" spans="1:6" x14ac:dyDescent="0.25">
      <c r="A202" s="34" t="s">
        <v>176</v>
      </c>
      <c r="B202" s="85">
        <f>'[2]Schedule 1'!C218</f>
        <v>11245788127.360001</v>
      </c>
      <c r="C202" s="56"/>
      <c r="D202" s="60">
        <f>'[2]Schedule 1'!I218</f>
        <v>12008157898.379999</v>
      </c>
      <c r="E202" s="96"/>
      <c r="F202" s="33">
        <f t="shared" si="13"/>
        <v>-762369771.01999855</v>
      </c>
    </row>
    <row r="203" spans="1:6" x14ac:dyDescent="0.25">
      <c r="A203" s="39" t="s">
        <v>177</v>
      </c>
      <c r="B203" s="77"/>
      <c r="C203" s="56"/>
      <c r="D203" s="60"/>
      <c r="E203" s="92"/>
      <c r="F203" s="33">
        <f t="shared" si="13"/>
        <v>0</v>
      </c>
    </row>
    <row r="204" spans="1:6" x14ac:dyDescent="0.25">
      <c r="A204" s="39" t="s">
        <v>178</v>
      </c>
      <c r="B204" s="77"/>
      <c r="C204" s="56"/>
      <c r="D204" s="60"/>
      <c r="E204" s="92"/>
      <c r="F204" s="33">
        <f t="shared" si="13"/>
        <v>0</v>
      </c>
    </row>
    <row r="205" spans="1:6" x14ac:dyDescent="0.25">
      <c r="A205" s="39" t="s">
        <v>179</v>
      </c>
      <c r="B205" s="86"/>
      <c r="C205" s="73"/>
      <c r="D205" s="86"/>
      <c r="E205" s="105"/>
      <c r="F205" s="33">
        <f t="shared" si="13"/>
        <v>0</v>
      </c>
    </row>
    <row r="206" spans="1:6" x14ac:dyDescent="0.25">
      <c r="A206" s="61" t="s">
        <v>180</v>
      </c>
      <c r="B206" s="86"/>
      <c r="C206" s="73"/>
      <c r="D206" s="86"/>
      <c r="E206" s="105"/>
      <c r="F206" s="33">
        <f t="shared" si="13"/>
        <v>0</v>
      </c>
    </row>
    <row r="207" spans="1:6" x14ac:dyDescent="0.25">
      <c r="A207" s="39" t="s">
        <v>181</v>
      </c>
      <c r="B207" s="77"/>
      <c r="C207" s="56"/>
      <c r="D207" s="60"/>
      <c r="E207" s="92"/>
      <c r="F207" s="33">
        <f t="shared" si="13"/>
        <v>0</v>
      </c>
    </row>
    <row r="208" spans="1:6" x14ac:dyDescent="0.25">
      <c r="A208" s="39" t="s">
        <v>182</v>
      </c>
      <c r="B208" s="77"/>
      <c r="C208" s="56"/>
      <c r="D208" s="60"/>
      <c r="E208" s="92"/>
      <c r="F208" s="33">
        <f t="shared" si="13"/>
        <v>0</v>
      </c>
    </row>
    <row r="209" spans="1:6" x14ac:dyDescent="0.25">
      <c r="A209" s="24" t="s">
        <v>183</v>
      </c>
      <c r="B209" s="86"/>
      <c r="C209" s="73"/>
      <c r="D209" s="86"/>
      <c r="E209" s="105"/>
      <c r="F209" s="33">
        <f t="shared" si="13"/>
        <v>0</v>
      </c>
    </row>
    <row r="210" spans="1:6" x14ac:dyDescent="0.25">
      <c r="A210" s="39" t="s">
        <v>184</v>
      </c>
      <c r="B210" s="77"/>
      <c r="C210" s="56"/>
      <c r="D210" s="60"/>
      <c r="E210" s="105"/>
      <c r="F210" s="33">
        <f t="shared" si="13"/>
        <v>0</v>
      </c>
    </row>
    <row r="211" spans="1:6" x14ac:dyDescent="0.25">
      <c r="A211" s="39" t="s">
        <v>185</v>
      </c>
      <c r="B211" s="86"/>
      <c r="C211" s="73"/>
      <c r="D211" s="86"/>
      <c r="E211" s="105"/>
      <c r="F211" s="33">
        <f t="shared" si="13"/>
        <v>0</v>
      </c>
    </row>
    <row r="212" spans="1:6" x14ac:dyDescent="0.25">
      <c r="A212" s="61" t="s">
        <v>186</v>
      </c>
      <c r="B212" s="77"/>
      <c r="C212" s="56"/>
      <c r="D212" s="60"/>
      <c r="E212" s="105"/>
      <c r="F212" s="33">
        <f t="shared" si="13"/>
        <v>0</v>
      </c>
    </row>
    <row r="213" spans="1:6" x14ac:dyDescent="0.25">
      <c r="A213" s="39" t="s">
        <v>187</v>
      </c>
      <c r="B213" s="77"/>
      <c r="C213" s="56"/>
      <c r="D213" s="60"/>
      <c r="E213" s="105"/>
      <c r="F213" s="33">
        <f t="shared" si="13"/>
        <v>0</v>
      </c>
    </row>
    <row r="214" spans="1:6" x14ac:dyDescent="0.25">
      <c r="A214" s="39" t="s">
        <v>188</v>
      </c>
      <c r="B214" s="77"/>
      <c r="C214" s="56"/>
      <c r="D214" s="60"/>
      <c r="E214" s="105"/>
      <c r="F214" s="33">
        <f t="shared" si="13"/>
        <v>0</v>
      </c>
    </row>
    <row r="215" spans="1:6" x14ac:dyDescent="0.25">
      <c r="A215" s="39" t="s">
        <v>189</v>
      </c>
      <c r="B215" s="77"/>
      <c r="C215" s="56"/>
      <c r="D215" s="60"/>
      <c r="E215" s="105"/>
      <c r="F215" s="33">
        <f t="shared" si="13"/>
        <v>0</v>
      </c>
    </row>
    <row r="216" spans="1:6" x14ac:dyDescent="0.25">
      <c r="A216" s="39" t="s">
        <v>190</v>
      </c>
      <c r="B216" s="77"/>
      <c r="C216" s="56"/>
      <c r="D216" s="60"/>
      <c r="E216" s="105"/>
      <c r="F216" s="33">
        <f t="shared" si="13"/>
        <v>0</v>
      </c>
    </row>
    <row r="217" spans="1:6" x14ac:dyDescent="0.25">
      <c r="A217" s="39" t="s">
        <v>191</v>
      </c>
      <c r="B217" s="77"/>
      <c r="C217" s="56"/>
      <c r="D217" s="60"/>
      <c r="E217" s="105"/>
      <c r="F217" s="33">
        <f t="shared" si="13"/>
        <v>0</v>
      </c>
    </row>
    <row r="218" spans="1:6" x14ac:dyDescent="0.25">
      <c r="A218" s="39" t="s">
        <v>192</v>
      </c>
      <c r="B218" s="77"/>
      <c r="C218" s="56"/>
      <c r="D218" s="60"/>
      <c r="E218" s="105"/>
      <c r="F218" s="33">
        <f t="shared" si="13"/>
        <v>0</v>
      </c>
    </row>
    <row r="219" spans="1:6" x14ac:dyDescent="0.25">
      <c r="A219" s="34" t="s">
        <v>193</v>
      </c>
      <c r="B219" s="85">
        <f>'[2]Schedule 1'!C236</f>
        <v>-70</v>
      </c>
      <c r="C219" s="56"/>
      <c r="D219" s="60"/>
      <c r="E219" s="96"/>
      <c r="F219" s="33">
        <f t="shared" si="13"/>
        <v>-70</v>
      </c>
    </row>
    <row r="220" spans="1:6" x14ac:dyDescent="0.25">
      <c r="A220" s="34" t="s">
        <v>194</v>
      </c>
      <c r="B220" s="85"/>
      <c r="C220" s="56"/>
      <c r="D220" s="60"/>
      <c r="E220" s="96"/>
      <c r="F220" s="33">
        <f t="shared" si="13"/>
        <v>0</v>
      </c>
    </row>
    <row r="221" spans="1:6" x14ac:dyDescent="0.25">
      <c r="A221" s="34" t="s">
        <v>195</v>
      </c>
      <c r="B221" s="85">
        <f>'[2]Schedule 1'!C241</f>
        <v>8596543.6999999993</v>
      </c>
      <c r="C221" s="56"/>
      <c r="D221" s="60">
        <f>'[2]Schedule 1'!I241</f>
        <v>3752317.75</v>
      </c>
      <c r="E221" s="96"/>
      <c r="F221" s="33">
        <f t="shared" si="13"/>
        <v>4844225.9499999993</v>
      </c>
    </row>
    <row r="222" spans="1:6" x14ac:dyDescent="0.25">
      <c r="A222" s="34" t="s">
        <v>196</v>
      </c>
      <c r="B222" s="85">
        <f>'[2]Schedule 1'!C242</f>
        <v>1096109261.23</v>
      </c>
      <c r="C222" s="56"/>
      <c r="D222" s="60">
        <f>'[2]Schedule 1'!I242</f>
        <v>1338086048.97</v>
      </c>
      <c r="E222" s="96"/>
      <c r="F222" s="33">
        <f t="shared" si="13"/>
        <v>-241976787.74000001</v>
      </c>
    </row>
    <row r="223" spans="1:6" x14ac:dyDescent="0.25">
      <c r="A223" s="34" t="s">
        <v>197</v>
      </c>
      <c r="B223" s="106"/>
      <c r="C223" s="73"/>
      <c r="D223" s="86"/>
      <c r="E223" s="107"/>
      <c r="F223" s="33">
        <f t="shared" si="13"/>
        <v>0</v>
      </c>
    </row>
    <row r="224" spans="1:6" x14ac:dyDescent="0.25">
      <c r="A224" s="39" t="s">
        <v>198</v>
      </c>
      <c r="B224" s="60"/>
      <c r="C224" s="56"/>
      <c r="D224" s="60"/>
      <c r="E224" s="96"/>
      <c r="F224" s="33"/>
    </row>
    <row r="225" spans="1:6" x14ac:dyDescent="0.25">
      <c r="A225" s="24" t="s">
        <v>199</v>
      </c>
      <c r="B225" s="85">
        <f>'[2]Schedule 1'!C245</f>
        <v>243091.08</v>
      </c>
      <c r="C225" s="56"/>
      <c r="D225" s="60">
        <f>'[2]Schedule 1'!I245</f>
        <v>243091.08</v>
      </c>
      <c r="E225" s="92"/>
      <c r="F225" s="102">
        <f>B225-D225</f>
        <v>0</v>
      </c>
    </row>
    <row r="226" spans="1:6" x14ac:dyDescent="0.25">
      <c r="A226" s="39" t="s">
        <v>200</v>
      </c>
      <c r="B226" s="60"/>
      <c r="C226" s="56"/>
      <c r="D226" s="60"/>
      <c r="E226" s="92"/>
      <c r="F226" s="33"/>
    </row>
    <row r="227" spans="1:6" x14ac:dyDescent="0.25">
      <c r="A227" s="24" t="s">
        <v>201</v>
      </c>
      <c r="B227" s="85">
        <f>'[2]Schedule 1'!C247</f>
        <v>-106599.1</v>
      </c>
      <c r="C227" s="56"/>
      <c r="D227" s="60">
        <f>'[2]Schedule 1'!I247</f>
        <v>-106599.1</v>
      </c>
      <c r="E227" s="92"/>
      <c r="F227" s="33">
        <f>B227-D227</f>
        <v>0</v>
      </c>
    </row>
    <row r="228" spans="1:6" x14ac:dyDescent="0.25">
      <c r="A228" s="39" t="s">
        <v>202</v>
      </c>
      <c r="B228" s="60"/>
      <c r="C228" s="56"/>
      <c r="D228" s="60"/>
      <c r="E228" s="92"/>
      <c r="F228" s="33"/>
    </row>
    <row r="229" spans="1:6" x14ac:dyDescent="0.25">
      <c r="A229" s="61" t="s">
        <v>203</v>
      </c>
      <c r="B229" s="85">
        <f>'[2]Schedule 1'!C249</f>
        <v>-450</v>
      </c>
      <c r="C229" s="56"/>
      <c r="D229" s="60">
        <f>'[2]Schedule 1'!I249</f>
        <v>-450</v>
      </c>
      <c r="E229" s="92"/>
      <c r="F229" s="102">
        <f>B229-D229</f>
        <v>0</v>
      </c>
    </row>
    <row r="230" spans="1:6" hidden="1" x14ac:dyDescent="0.25">
      <c r="A230" s="39" t="s">
        <v>204</v>
      </c>
      <c r="B230" s="60"/>
      <c r="C230" s="56"/>
      <c r="D230" s="60"/>
      <c r="E230" s="92"/>
      <c r="F230" s="33">
        <f>B230-D230</f>
        <v>0</v>
      </c>
    </row>
    <row r="231" spans="1:6" x14ac:dyDescent="0.25">
      <c r="A231" s="39" t="s">
        <v>205</v>
      </c>
      <c r="B231" s="60"/>
      <c r="C231" s="56"/>
      <c r="D231" s="60"/>
      <c r="E231" s="92"/>
      <c r="F231" s="33"/>
    </row>
    <row r="232" spans="1:6" x14ac:dyDescent="0.25">
      <c r="A232" s="61" t="s">
        <v>206</v>
      </c>
      <c r="B232" s="60"/>
      <c r="C232" s="56"/>
      <c r="D232" s="60"/>
      <c r="E232" s="92"/>
      <c r="F232" s="33"/>
    </row>
    <row r="233" spans="1:6" x14ac:dyDescent="0.25">
      <c r="A233" s="61" t="s">
        <v>207</v>
      </c>
      <c r="B233" s="85">
        <f>'[2]Schedule 1'!C254</f>
        <v>-55347.03</v>
      </c>
      <c r="C233" s="56"/>
      <c r="D233" s="60">
        <f>'[2]Schedule 1'!I254</f>
        <v>-55347.03</v>
      </c>
      <c r="E233" s="92"/>
      <c r="F233" s="102">
        <f>B233-D233</f>
        <v>0</v>
      </c>
    </row>
    <row r="234" spans="1:6" x14ac:dyDescent="0.25">
      <c r="A234" s="39" t="s">
        <v>208</v>
      </c>
      <c r="B234" s="85">
        <f>'[2]Schedule 1'!C255</f>
        <v>112603191.7</v>
      </c>
      <c r="C234" s="56"/>
      <c r="D234" s="60">
        <f>'[2]Schedule 1'!I255</f>
        <v>30412365.449999999</v>
      </c>
      <c r="E234" s="78"/>
      <c r="F234" s="33">
        <f>B234-D234</f>
        <v>82190826.25</v>
      </c>
    </row>
    <row r="235" spans="1:6" x14ac:dyDescent="0.25">
      <c r="A235" s="39" t="s">
        <v>209</v>
      </c>
      <c r="B235" s="108">
        <v>0</v>
      </c>
      <c r="C235" s="31"/>
      <c r="D235" s="109">
        <v>0</v>
      </c>
      <c r="E235" s="110"/>
      <c r="F235" s="111">
        <v>0</v>
      </c>
    </row>
    <row r="236" spans="1:6" x14ac:dyDescent="0.25">
      <c r="A236" s="24" t="s">
        <v>210</v>
      </c>
      <c r="B236" s="103">
        <f>SUM(B179:B235)</f>
        <v>29963696729.220005</v>
      </c>
      <c r="C236" s="77"/>
      <c r="D236" s="103">
        <f t="shared" ref="D236" si="14">SUM(D179:D235)</f>
        <v>25939668558.830006</v>
      </c>
      <c r="E236" s="92"/>
      <c r="F236" s="91">
        <f>B236-D236</f>
        <v>4024028170.3899994</v>
      </c>
    </row>
    <row r="237" spans="1:6" ht="15.75" thickBot="1" x14ac:dyDescent="0.3">
      <c r="A237" s="24" t="s">
        <v>211</v>
      </c>
      <c r="B237" s="66">
        <f>B166+B170+B173+B176+B236</f>
        <v>22811962968281.531</v>
      </c>
      <c r="C237" s="66"/>
      <c r="D237" s="66">
        <v>21197526870229.699</v>
      </c>
      <c r="E237" s="92" t="s">
        <v>30</v>
      </c>
      <c r="F237" s="65">
        <f>B237-D237</f>
        <v>1614436098051.832</v>
      </c>
    </row>
    <row r="238" spans="1:6" ht="15.75" thickTop="1" x14ac:dyDescent="0.25">
      <c r="A238" s="24"/>
      <c r="B238" s="58"/>
      <c r="C238" s="59"/>
      <c r="D238" s="59"/>
      <c r="E238" s="92"/>
      <c r="F238" s="112"/>
    </row>
    <row r="239" spans="1:6" x14ac:dyDescent="0.25">
      <c r="A239" s="29"/>
      <c r="B239" s="26"/>
      <c r="C239" s="26"/>
      <c r="D239" s="26"/>
      <c r="E239" s="27"/>
      <c r="F239" s="112"/>
    </row>
    <row r="240" spans="1:6" x14ac:dyDescent="0.25">
      <c r="A240" s="113" t="s">
        <v>212</v>
      </c>
      <c r="B240" s="31"/>
      <c r="C240" s="31"/>
      <c r="D240" s="31"/>
      <c r="E240" s="114"/>
      <c r="F240" s="112"/>
    </row>
    <row r="241" spans="1:6" x14ac:dyDescent="0.25">
      <c r="A241" s="113" t="s">
        <v>213</v>
      </c>
      <c r="B241" s="31"/>
      <c r="C241" s="31"/>
      <c r="D241" s="31"/>
      <c r="E241" s="114"/>
      <c r="F241" s="112"/>
    </row>
    <row r="242" spans="1:6" ht="15" customHeight="1" x14ac:dyDescent="0.25">
      <c r="A242" s="113" t="s">
        <v>214</v>
      </c>
      <c r="B242" s="31"/>
      <c r="C242" s="31"/>
      <c r="D242" s="31"/>
      <c r="E242" s="114"/>
      <c r="F242" s="112"/>
    </row>
    <row r="243" spans="1:6" x14ac:dyDescent="0.25">
      <c r="A243" s="115" t="s">
        <v>215</v>
      </c>
      <c r="B243" s="31"/>
      <c r="C243" s="31"/>
      <c r="D243" s="31"/>
      <c r="F243" s="112"/>
    </row>
    <row r="244" spans="1:6" x14ac:dyDescent="0.25">
      <c r="A244" s="115" t="s">
        <v>216</v>
      </c>
      <c r="B244" s="31"/>
      <c r="C244" s="31"/>
      <c r="D244" s="31"/>
      <c r="F244" s="112"/>
    </row>
    <row r="245" spans="1:6" x14ac:dyDescent="0.25">
      <c r="A245" s="115" t="s">
        <v>217</v>
      </c>
      <c r="B245" s="31"/>
      <c r="C245" s="31"/>
      <c r="D245" s="31"/>
      <c r="F245" s="112"/>
    </row>
    <row r="246" spans="1:6" x14ac:dyDescent="0.25">
      <c r="A246" s="79" t="s">
        <v>218</v>
      </c>
      <c r="B246" s="117"/>
      <c r="C246" s="117"/>
      <c r="D246" s="117"/>
      <c r="E246" s="118"/>
      <c r="F246" s="119"/>
    </row>
    <row r="247" spans="1:6" x14ac:dyDescent="0.25">
      <c r="A247" s="120"/>
      <c r="B247" s="121"/>
      <c r="C247" s="132"/>
      <c r="D247" s="132"/>
      <c r="E247" s="132"/>
      <c r="F247" s="132"/>
    </row>
    <row r="248" spans="1:6" x14ac:dyDescent="0.25">
      <c r="A248" s="120"/>
      <c r="B248" s="122"/>
      <c r="C248" s="123"/>
      <c r="D248" s="123"/>
      <c r="E248" s="123"/>
      <c r="F248" s="123"/>
    </row>
    <row r="249" spans="1:6" x14ac:dyDescent="0.25">
      <c r="A249" s="124"/>
      <c r="B249" s="125"/>
      <c r="C249" s="123"/>
      <c r="D249" s="123"/>
      <c r="E249" s="123"/>
      <c r="F249" s="123"/>
    </row>
    <row r="250" spans="1:6" x14ac:dyDescent="0.25">
      <c r="A250" s="1"/>
      <c r="B250" s="125"/>
      <c r="C250" s="125"/>
    </row>
    <row r="251" spans="1:6" x14ac:dyDescent="0.25">
      <c r="A251" s="128" t="s">
        <v>219</v>
      </c>
      <c r="B251" s="129">
        <f>B125-B237</f>
        <v>0</v>
      </c>
      <c r="D251" s="129">
        <f>D125-D237</f>
        <v>-6.640625E-2</v>
      </c>
      <c r="F251" s="129">
        <f>F125-F237</f>
        <v>6.640625E-2</v>
      </c>
    </row>
  </sheetData>
  <mergeCells count="3">
    <mergeCell ref="A1:F1"/>
    <mergeCell ref="A2:F2"/>
    <mergeCell ref="C247:F247"/>
  </mergeCells>
  <pageMargins left="1" right="1" top="1" bottom="1" header="0.5" footer="0.5"/>
  <pageSetup scale="49" fitToHeight="3" orientation="portrait" r:id="rId1"/>
  <rowBreaks count="2" manualBreakCount="2">
    <brk id="71" max="16383" man="1"/>
    <brk id="15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CAB Template</vt:lpstr>
      <vt:lpstr>'CAB Template'!Print_Area</vt:lpstr>
      <vt:lpstr>'CAB Template'!Print_Titles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Christina E. Carpenter</dc:creator>
  <cp:lastModifiedBy>Jennifer D. Swisher</cp:lastModifiedBy>
  <dcterms:created xsi:type="dcterms:W3CDTF">2021-11-23T15:37:29Z</dcterms:created>
  <dcterms:modified xsi:type="dcterms:W3CDTF">2021-11-23T17:24:09Z</dcterms:modified>
</cp:coreProperties>
</file>